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45" tabRatio="604" firstSheet="10" activeTab="18"/>
  </bookViews>
  <sheets>
    <sheet name="Математика" sheetId="28" r:id="rId1"/>
    <sheet name="Русский язык" sheetId="4" r:id="rId2"/>
    <sheet name="Английский язык" sheetId="2" r:id="rId3"/>
    <sheet name="Немецеий язык" sheetId="3" r:id="rId4"/>
    <sheet name="Информатика и ИКТ" sheetId="8" r:id="rId5"/>
    <sheet name="Физика" sheetId="9" r:id="rId6"/>
    <sheet name="Химия" sheetId="10" r:id="rId7"/>
    <sheet name="Биология" sheetId="11" r:id="rId8"/>
    <sheet name="Экология" sheetId="12" r:id="rId9"/>
    <sheet name="География" sheetId="13" r:id="rId10"/>
    <sheet name="Астрономия" sheetId="14" r:id="rId11"/>
    <sheet name="Литература" sheetId="15" r:id="rId12"/>
    <sheet name="История" sheetId="16" r:id="rId13"/>
    <sheet name="Обществознание" sheetId="17" r:id="rId14"/>
    <sheet name="Экономика" sheetId="18" r:id="rId15"/>
    <sheet name="Право" sheetId="19" r:id="rId16"/>
    <sheet name="Физическая культура" sheetId="21" r:id="rId17"/>
    <sheet name="Технология" sheetId="22" r:id="rId18"/>
    <sheet name="ОБЖ" sheetId="23" r:id="rId19"/>
    <sheet name="СВОД" sheetId="24" r:id="rId20"/>
    <sheet name="по предметам" sheetId="25" r:id="rId21"/>
    <sheet name="по классам" sheetId="29" r:id="rId22"/>
  </sheets>
  <definedNames>
    <definedName name="_xlnm._FilterDatabase" localSheetId="21" hidden="1">'по классам'!$A$2:$F$3</definedName>
  </definedNames>
  <calcPr calcId="145621"/>
</workbook>
</file>

<file path=xl/calcChain.xml><?xml version="1.0" encoding="utf-8"?>
<calcChain xmlns="http://schemas.openxmlformats.org/spreadsheetml/2006/main">
  <c r="Y3" i="25" l="1"/>
  <c r="AO5" i="28" l="1"/>
  <c r="AL4" i="23"/>
  <c r="AM4" i="23"/>
  <c r="AL4" i="22"/>
  <c r="AM4" i="22"/>
  <c r="AL4" i="21"/>
  <c r="AM4" i="21"/>
  <c r="AL4" i="19"/>
  <c r="AM4" i="19"/>
  <c r="AL4" i="18"/>
  <c r="AM4" i="18"/>
  <c r="AL4" i="17"/>
  <c r="AM4" i="17"/>
  <c r="AL4" i="16"/>
  <c r="AM4" i="16"/>
  <c r="AL4" i="15"/>
  <c r="AM4" i="15"/>
  <c r="AL4" i="14"/>
  <c r="AM4" i="14"/>
  <c r="AL4" i="13"/>
  <c r="AM4" i="13"/>
  <c r="AL4" i="12"/>
  <c r="AM4" i="12"/>
  <c r="AL4" i="11"/>
  <c r="AM4" i="11"/>
  <c r="AL4" i="10"/>
  <c r="AM4" i="10"/>
  <c r="AL4" i="9"/>
  <c r="AM4" i="9"/>
  <c r="AL4" i="8"/>
  <c r="AM4" i="8"/>
  <c r="AL4" i="3"/>
  <c r="AM4" i="3"/>
  <c r="AL4" i="2"/>
  <c r="AM4" i="2"/>
  <c r="AQ4" i="4"/>
  <c r="AR4" i="4"/>
  <c r="AQ5" i="4"/>
  <c r="AR5" i="4"/>
  <c r="D5" i="4"/>
  <c r="AQ5" i="28"/>
  <c r="AR5" i="28"/>
  <c r="E3" i="29"/>
  <c r="F3" i="29" s="1"/>
  <c r="AP5" i="28"/>
  <c r="AK4" i="23"/>
  <c r="AK4" i="22"/>
  <c r="AK4" i="21"/>
  <c r="AK4" i="19"/>
  <c r="AK4" i="18"/>
  <c r="AK4" i="17"/>
  <c r="AK4" i="16"/>
  <c r="AK4" i="15"/>
  <c r="AK4" i="14"/>
  <c r="AK4" i="13"/>
  <c r="AK4" i="12"/>
  <c r="AK4" i="11"/>
  <c r="AK4" i="10"/>
  <c r="AK4" i="9"/>
  <c r="AK4" i="8"/>
  <c r="AK4" i="3"/>
  <c r="AK4" i="2"/>
  <c r="AO4" i="4"/>
</calcChain>
</file>

<file path=xl/sharedStrings.xml><?xml version="1.0" encoding="utf-8"?>
<sst xmlns="http://schemas.openxmlformats.org/spreadsheetml/2006/main" count="1029" uniqueCount="87">
  <si>
    <t>Район</t>
  </si>
  <si>
    <t>Петровский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</si>
  <si>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</si>
  <si>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</si>
  <si>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</si>
  <si>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</si>
  <si>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</si>
  <si>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</si>
  <si>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</si>
  <si>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</si>
  <si>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</si>
  <si>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</si>
  <si>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</si>
  <si>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</si>
  <si>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</si>
  <si>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</si>
  <si>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</si>
  <si>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</si>
  <si>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</si>
  <si>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</si>
  <si>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</si>
  <si>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</si>
  <si>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</si>
  <si>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</si>
  <si>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</si>
  <si>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</si>
  <si>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</si>
  <si>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</si>
  <si>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</si>
  <si>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</si>
  <si>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</si>
  <si>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</si>
  <si>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</si>
  <si>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</si>
  <si>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</si>
  <si>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</si>
  <si>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</si>
  <si>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</si>
  <si>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</si>
  <si>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</si>
  <si>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</si>
  <si>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</si>
  <si>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</si>
  <si>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</si>
  <si>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</si>
  <si>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</si>
  <si>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</si>
  <si>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</si>
  <si>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</si>
  <si>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</si>
  <si>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</si>
  <si>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</si>
  <si>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</si>
  <si>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</si>
  <si>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</si>
  <si>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</si>
  <si>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</si>
  <si>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</si>
  <si>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</si>
  <si>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</si>
  <si>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</si>
  <si>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</si>
  <si>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</si>
  <si>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</si>
  <si>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</si>
  <si>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</si>
  <si>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</si>
  <si>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>Районы</t>
  </si>
  <si>
    <t>Всего обучающихся 4-11</t>
  </si>
  <si>
    <t>Всего участников 4 класс</t>
  </si>
  <si>
    <t>Всего участников 5-11 класс</t>
  </si>
  <si>
    <t>% участников в ШЭ 2018</t>
  </si>
  <si>
    <t>Всего участников 
4-11 классов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</si>
  <si>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</si>
  <si>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</si>
  <si>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</si>
  <si>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</si>
  <si>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>победители</t>
  </si>
  <si>
    <t>призеры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</si>
  <si>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</si>
  <si>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</si>
  <si>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Кол-во обучающихся 4 классов, принявших участие в школьном этапе олимпиады в 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</si>
  <si>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 2019/2020учебном году (обучающийся, принявший участие в нескольких предметах учитывается один раз)</t>
  </si>
  <si>
    <t>Информация о количестве участий, победителях и призерах школьного этапа всероссийской олимпиады школьников в 2020/2021 учебном году в Петровском районе Саратовской области</t>
  </si>
  <si>
    <t>Информацмя о количестве обучающихся, принявших участие в школьном этапе ВсОШ в  2020/2021 учебном году</t>
  </si>
  <si>
    <t>Сводная по предметам ВсОШ</t>
  </si>
  <si>
    <t>Количество обучающихся, принявших участие в школьного этапа всероссийской олимпиады школьников на территории Саратовской области в 2020/2021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</si>
</sst>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/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2" borderId="9" xfId="0" applyFont="1" applyFill="1" applyBorder="1" applyAlignment="1">
      <alignment vertical="top" wrapText="1"/>
    </xf>
    <xf numFmtId="49" fontId="9" fillId="2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49" fontId="1" fillId="2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zoomScale="80" zoomScaleNormal="80" workbookViewId="0">
      <selection activeCell="A6" sqref="A6:AR22"/>
    </sheetView>
  </sheetViews>
  <sheetFormatPr defaultRowHeight="15" x14ac:dyDescent="0.25"/>
  <cols>
    <col min="1" max="1" width="13.570312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4" ht="36.75" customHeight="1" x14ac:dyDescent="0.2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34"/>
      <c r="T1" s="35"/>
      <c r="U1" s="35"/>
      <c r="V1" s="35"/>
      <c r="W1" s="35"/>
      <c r="X1" s="35"/>
      <c r="Y1" s="35"/>
      <c r="Z1" s="23"/>
      <c r="AA1" s="23"/>
      <c r="AB1" s="23"/>
      <c r="AC1" s="23"/>
      <c r="AD1" s="23"/>
      <c r="AE1" s="23"/>
      <c r="AF1" s="23"/>
      <c r="AG1" s="23"/>
      <c r="AH1" s="23"/>
      <c r="AI1" s="35"/>
      <c r="AJ1" s="35"/>
      <c r="AK1" s="35"/>
      <c r="AL1" s="35"/>
      <c r="AM1" s="35"/>
      <c r="AN1" s="35"/>
      <c r="AO1" s="39"/>
    </row>
    <row r="2" spans="1:44" ht="14.25" customHeight="1" x14ac:dyDescent="0.25">
      <c r="A2" s="34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4"/>
      <c r="T2" s="35"/>
      <c r="U2" s="35"/>
      <c r="V2" s="35"/>
      <c r="W2" s="35"/>
      <c r="X2" s="35"/>
      <c r="Y2" s="35"/>
      <c r="Z2" s="23"/>
      <c r="AA2" s="23"/>
      <c r="AB2" s="23"/>
      <c r="AC2" s="23"/>
      <c r="AD2" s="23"/>
      <c r="AE2" s="23"/>
      <c r="AF2" s="23"/>
      <c r="AG2" s="23"/>
      <c r="AH2" s="23"/>
      <c r="AI2" s="35"/>
      <c r="AJ2" s="35"/>
      <c r="AK2" s="35"/>
      <c r="AL2" s="35"/>
      <c r="AM2" s="35"/>
      <c r="AN2" s="35"/>
      <c r="AO2" s="39"/>
    </row>
    <row r="3" spans="1:44" ht="15" customHeight="1" x14ac:dyDescent="0.3">
      <c r="A3" s="93" t="s">
        <v>0</v>
      </c>
      <c r="B3" s="95" t="s">
        <v>80</v>
      </c>
      <c r="C3" s="31"/>
      <c r="D3" s="96" t="s">
        <v>3</v>
      </c>
      <c r="E3" s="96"/>
      <c r="F3" s="96"/>
      <c r="G3" s="40"/>
      <c r="H3" s="96" t="s">
        <v>4</v>
      </c>
      <c r="I3" s="96"/>
      <c r="J3" s="96"/>
      <c r="K3" s="89" t="s">
        <v>5</v>
      </c>
      <c r="L3" s="90"/>
      <c r="M3" s="90"/>
      <c r="N3" s="91"/>
      <c r="O3" s="89" t="s">
        <v>6</v>
      </c>
      <c r="P3" s="90"/>
      <c r="Q3" s="90"/>
      <c r="R3" s="91"/>
      <c r="S3" s="89" t="s">
        <v>7</v>
      </c>
      <c r="T3" s="90"/>
      <c r="U3" s="90"/>
      <c r="V3" s="91"/>
      <c r="W3" s="89" t="s">
        <v>8</v>
      </c>
      <c r="X3" s="90"/>
      <c r="Y3" s="90"/>
      <c r="Z3" s="91"/>
      <c r="AA3" s="89" t="s">
        <v>9</v>
      </c>
      <c r="AB3" s="90"/>
      <c r="AC3" s="90"/>
      <c r="AD3" s="91"/>
      <c r="AE3" s="89" t="s">
        <v>10</v>
      </c>
      <c r="AF3" s="90"/>
      <c r="AG3" s="90"/>
      <c r="AH3" s="91"/>
      <c r="AI3" s="100" t="s">
        <v>17</v>
      </c>
      <c r="AJ3" s="100"/>
      <c r="AK3" s="100" t="s">
        <v>18</v>
      </c>
      <c r="AL3" s="100"/>
      <c r="AM3" s="100" t="s">
        <v>19</v>
      </c>
      <c r="AN3" s="100"/>
      <c r="AO3" s="97" t="s">
        <v>79</v>
      </c>
      <c r="AP3" s="98"/>
      <c r="AQ3" s="98"/>
      <c r="AR3" s="99"/>
    </row>
    <row r="4" spans="1:44" ht="181.5" customHeight="1" x14ac:dyDescent="0.25">
      <c r="A4" s="94"/>
      <c r="B4" s="95"/>
      <c r="C4" s="41" t="s">
        <v>15</v>
      </c>
      <c r="D4" s="41" t="s">
        <v>16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13</v>
      </c>
      <c r="J4" s="41" t="s">
        <v>14</v>
      </c>
      <c r="K4" s="41" t="s">
        <v>15</v>
      </c>
      <c r="L4" s="41" t="s">
        <v>16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13</v>
      </c>
      <c r="R4" s="41" t="s">
        <v>14</v>
      </c>
      <c r="S4" s="41" t="s">
        <v>15</v>
      </c>
      <c r="T4" s="41" t="s">
        <v>16</v>
      </c>
      <c r="U4" s="41" t="s">
        <v>13</v>
      </c>
      <c r="V4" s="41" t="s">
        <v>14</v>
      </c>
      <c r="W4" s="41" t="s">
        <v>15</v>
      </c>
      <c r="X4" s="41" t="s">
        <v>16</v>
      </c>
      <c r="Y4" s="41" t="s">
        <v>13</v>
      </c>
      <c r="Z4" s="41" t="s">
        <v>14</v>
      </c>
      <c r="AA4" s="41" t="s">
        <v>15</v>
      </c>
      <c r="AB4" s="41" t="s">
        <v>16</v>
      </c>
      <c r="AC4" s="41" t="s">
        <v>13</v>
      </c>
      <c r="AD4" s="41" t="s">
        <v>14</v>
      </c>
      <c r="AE4" s="41" t="s">
        <v>15</v>
      </c>
      <c r="AF4" s="41" t="s">
        <v>16</v>
      </c>
      <c r="AG4" s="41" t="s">
        <v>13</v>
      </c>
      <c r="AH4" s="41" t="s">
        <v>14</v>
      </c>
      <c r="AI4" s="41" t="s">
        <v>20</v>
      </c>
      <c r="AJ4" s="41" t="s">
        <v>12</v>
      </c>
      <c r="AK4" s="41" t="s">
        <v>20</v>
      </c>
      <c r="AL4" s="41" t="s">
        <v>12</v>
      </c>
      <c r="AM4" s="41" t="s">
        <v>20</v>
      </c>
      <c r="AN4" s="41" t="s">
        <v>12</v>
      </c>
      <c r="AO4" s="61" t="s">
        <v>76</v>
      </c>
      <c r="AP4" s="56" t="s">
        <v>73</v>
      </c>
      <c r="AQ4" s="56" t="s">
        <v>74</v>
      </c>
      <c r="AR4" s="56" t="s">
        <v>75</v>
      </c>
    </row>
    <row r="5" spans="1:44" x14ac:dyDescent="0.25">
      <c r="A5" s="5" t="s">
        <v>1</v>
      </c>
      <c r="B5" s="8">
        <v>25</v>
      </c>
      <c r="C5" s="78">
        <v>378</v>
      </c>
      <c r="D5" s="78">
        <v>80</v>
      </c>
      <c r="E5" s="78">
        <v>9</v>
      </c>
      <c r="F5" s="78">
        <v>21</v>
      </c>
      <c r="G5" s="78">
        <v>357</v>
      </c>
      <c r="H5" s="78">
        <v>94</v>
      </c>
      <c r="I5" s="78">
        <v>1</v>
      </c>
      <c r="J5" s="78">
        <v>14</v>
      </c>
      <c r="K5" s="78">
        <v>365</v>
      </c>
      <c r="L5" s="78">
        <v>83</v>
      </c>
      <c r="M5" s="78">
        <v>0</v>
      </c>
      <c r="N5" s="78">
        <v>10</v>
      </c>
      <c r="O5" s="78">
        <v>319</v>
      </c>
      <c r="P5" s="78">
        <v>62</v>
      </c>
      <c r="Q5" s="78">
        <v>10</v>
      </c>
      <c r="R5" s="78">
        <v>27</v>
      </c>
      <c r="S5" s="78">
        <v>342</v>
      </c>
      <c r="T5" s="78">
        <v>51</v>
      </c>
      <c r="U5" s="78">
        <v>3</v>
      </c>
      <c r="V5" s="78">
        <v>18</v>
      </c>
      <c r="W5" s="78">
        <v>349</v>
      </c>
      <c r="X5" s="78">
        <v>58</v>
      </c>
      <c r="Y5" s="78">
        <v>1</v>
      </c>
      <c r="Z5" s="78">
        <v>11</v>
      </c>
      <c r="AA5" s="78">
        <v>79</v>
      </c>
      <c r="AB5" s="78">
        <v>30</v>
      </c>
      <c r="AC5" s="78">
        <v>0</v>
      </c>
      <c r="AD5" s="78">
        <v>11</v>
      </c>
      <c r="AE5" s="78">
        <v>117</v>
      </c>
      <c r="AF5" s="78">
        <v>17</v>
      </c>
      <c r="AG5" s="78">
        <v>1</v>
      </c>
      <c r="AH5" s="78">
        <v>6</v>
      </c>
      <c r="AI5" s="44">
        <v>21</v>
      </c>
      <c r="AJ5" s="44">
        <v>31</v>
      </c>
      <c r="AK5" s="44">
        <v>18</v>
      </c>
      <c r="AL5" s="44">
        <v>12</v>
      </c>
      <c r="AM5" s="44">
        <v>18</v>
      </c>
      <c r="AN5" s="44">
        <v>18</v>
      </c>
      <c r="AO5" s="49">
        <f t="shared" ref="AO5" si="0">SUM(H5+L5+P5+T5+X5+AB5+AF5)</f>
        <v>395</v>
      </c>
      <c r="AP5" s="60">
        <f t="shared" ref="AP5" si="1">SUM(C5+G5+K5+O5+S5+X5+AA5+AE5)</f>
        <v>2015</v>
      </c>
      <c r="AQ5" s="60">
        <f t="shared" ref="AQ5" si="2">SUM(E5+I5+M5+Q5+U5+Y5+AC5+AG5)</f>
        <v>25</v>
      </c>
      <c r="AR5" s="60">
        <f t="shared" ref="AR5" si="3">SUM(F5+J5+N5+R5+V5+Z5+AD5+AH5)</f>
        <v>118</v>
      </c>
    </row>
    <row r="6" spans="1:44" x14ac:dyDescent="0.25">
      <c r="G6" s="45"/>
      <c r="O6" s="45"/>
      <c r="W6" s="45"/>
      <c r="AA6" s="45"/>
      <c r="AE6" s="45"/>
    </row>
  </sheetData>
  <mergeCells count="15">
    <mergeCell ref="AO3:AR3"/>
    <mergeCell ref="AI3:AJ3"/>
    <mergeCell ref="AK3:AL3"/>
    <mergeCell ref="AM3:AN3"/>
    <mergeCell ref="AE3:AH3"/>
    <mergeCell ref="A1:R1"/>
    <mergeCell ref="A3:A4"/>
    <mergeCell ref="B3:B4"/>
    <mergeCell ref="D3:F3"/>
    <mergeCell ref="H3:J3"/>
    <mergeCell ref="AA3:AD3"/>
    <mergeCell ref="W3:Z3"/>
    <mergeCell ref="S3:V3"/>
    <mergeCell ref="O3:R3"/>
    <mergeCell ref="K3:N3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70" zoomScaleNormal="70" workbookViewId="0">
      <selection activeCell="K5" sqref="K5:M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72"/>
      <c r="AL3" s="67" t="s">
        <v>77</v>
      </c>
      <c r="AM3" s="67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14</v>
      </c>
      <c r="E4" s="78">
        <v>6</v>
      </c>
      <c r="F4" s="78">
        <v>7</v>
      </c>
      <c r="G4" s="78">
        <v>365</v>
      </c>
      <c r="H4" s="78">
        <v>55</v>
      </c>
      <c r="I4" s="78">
        <v>4</v>
      </c>
      <c r="J4" s="78">
        <v>31</v>
      </c>
      <c r="K4" s="78">
        <v>319</v>
      </c>
      <c r="L4" s="78">
        <v>49</v>
      </c>
      <c r="M4" s="78">
        <v>3</v>
      </c>
      <c r="N4" s="78">
        <v>9</v>
      </c>
      <c r="O4" s="78">
        <v>342</v>
      </c>
      <c r="P4" s="78">
        <v>40</v>
      </c>
      <c r="Q4" s="78">
        <v>2</v>
      </c>
      <c r="R4" s="78">
        <v>14</v>
      </c>
      <c r="S4" s="78">
        <v>349</v>
      </c>
      <c r="T4" s="78">
        <v>31</v>
      </c>
      <c r="U4" s="78">
        <v>3</v>
      </c>
      <c r="V4" s="78">
        <v>18</v>
      </c>
      <c r="W4" s="78">
        <v>79</v>
      </c>
      <c r="X4" s="78">
        <v>4</v>
      </c>
      <c r="Y4" s="78">
        <v>0</v>
      </c>
      <c r="Z4" s="78">
        <v>2</v>
      </c>
      <c r="AA4" s="78">
        <v>117</v>
      </c>
      <c r="AB4" s="78">
        <v>4</v>
      </c>
      <c r="AC4" s="78">
        <v>1</v>
      </c>
      <c r="AD4" s="77">
        <v>3</v>
      </c>
      <c r="AE4" s="68">
        <v>40</v>
      </c>
      <c r="AF4" s="68">
        <v>28</v>
      </c>
      <c r="AG4" s="68">
        <v>30</v>
      </c>
      <c r="AH4" s="68">
        <v>21</v>
      </c>
      <c r="AI4" s="11">
        <v>31</v>
      </c>
      <c r="AJ4" s="11">
        <v>4</v>
      </c>
      <c r="AK4" s="73">
        <f t="shared" ref="AK4" si="0">SUM(D4+H4+L4+P4+T4+X4+AB4)</f>
        <v>197</v>
      </c>
      <c r="AL4" s="72">
        <f t="shared" ref="AL4" si="1">SUM(E4+I4+M4+Q4+U4+Y4+AC4)</f>
        <v>19</v>
      </c>
      <c r="AM4" s="72">
        <f t="shared" ref="AM4" si="2">SUM(F4+J4+N4+R4+V4+Z4+AD4)</f>
        <v>84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70" zoomScaleNormal="70" workbookViewId="0">
      <selection activeCell="I5" sqref="I5:K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0</v>
      </c>
      <c r="M4" s="78">
        <v>0</v>
      </c>
      <c r="N4" s="78">
        <v>0</v>
      </c>
      <c r="O4" s="78">
        <v>342</v>
      </c>
      <c r="P4" s="78">
        <v>0</v>
      </c>
      <c r="Q4" s="78">
        <v>0</v>
      </c>
      <c r="R4" s="78">
        <v>0</v>
      </c>
      <c r="S4" s="78">
        <v>349</v>
      </c>
      <c r="T4" s="78">
        <v>0</v>
      </c>
      <c r="U4" s="78">
        <v>0</v>
      </c>
      <c r="V4" s="78">
        <v>0</v>
      </c>
      <c r="W4" s="78">
        <v>79</v>
      </c>
      <c r="X4" s="78">
        <v>3</v>
      </c>
      <c r="Y4" s="78">
        <v>0</v>
      </c>
      <c r="Z4" s="78">
        <v>3</v>
      </c>
      <c r="AA4" s="78">
        <v>117</v>
      </c>
      <c r="AB4" s="78">
        <v>14</v>
      </c>
      <c r="AC4" s="78">
        <v>6</v>
      </c>
      <c r="AD4" s="78">
        <v>8</v>
      </c>
      <c r="AE4" s="70">
        <v>0</v>
      </c>
      <c r="AF4" s="70">
        <v>0</v>
      </c>
      <c r="AG4" s="70">
        <v>0</v>
      </c>
      <c r="AH4" s="70">
        <v>0</v>
      </c>
      <c r="AI4" s="30">
        <v>13</v>
      </c>
      <c r="AJ4" s="30">
        <v>17</v>
      </c>
      <c r="AK4" s="57">
        <f t="shared" ref="AK4" si="0">SUM(D4+H4+L4+P4+T4+X4+AB4)</f>
        <v>17</v>
      </c>
      <c r="AL4" s="50">
        <f t="shared" ref="AL4" si="1">SUM(E4+I4+M4+Q4+U4+Y4+AC4)</f>
        <v>6</v>
      </c>
      <c r="AM4" s="50">
        <f t="shared" ref="AM4" si="2">SUM(F4+J4+N4+R4+V4+Z4+AD4)</f>
        <v>11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60" zoomScaleNormal="60" workbookViewId="0">
      <selection activeCell="AJ26" sqref="AJ2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L3" s="53" t="s">
        <v>77</v>
      </c>
      <c r="AM3" s="5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52</v>
      </c>
      <c r="E4" s="78">
        <v>1</v>
      </c>
      <c r="F4" s="78">
        <v>13</v>
      </c>
      <c r="G4" s="78">
        <v>365</v>
      </c>
      <c r="H4" s="78">
        <v>47</v>
      </c>
      <c r="I4" s="78">
        <v>0</v>
      </c>
      <c r="J4" s="78">
        <v>6</v>
      </c>
      <c r="K4" s="78">
        <v>319</v>
      </c>
      <c r="L4" s="78">
        <v>50</v>
      </c>
      <c r="M4" s="78">
        <v>0</v>
      </c>
      <c r="N4" s="78">
        <v>7</v>
      </c>
      <c r="O4" s="78">
        <v>342</v>
      </c>
      <c r="P4" s="78">
        <v>34</v>
      </c>
      <c r="Q4" s="78">
        <v>2</v>
      </c>
      <c r="R4" s="78">
        <v>9</v>
      </c>
      <c r="S4" s="78">
        <v>349</v>
      </c>
      <c r="T4" s="78">
        <v>36</v>
      </c>
      <c r="U4" s="78">
        <v>0</v>
      </c>
      <c r="V4" s="78">
        <v>4</v>
      </c>
      <c r="W4" s="78">
        <v>79</v>
      </c>
      <c r="X4" s="78">
        <v>23</v>
      </c>
      <c r="Y4" s="78">
        <v>2</v>
      </c>
      <c r="Z4" s="78">
        <v>5</v>
      </c>
      <c r="AA4" s="78">
        <v>117</v>
      </c>
      <c r="AB4" s="78">
        <v>10</v>
      </c>
      <c r="AC4" s="78">
        <v>0</v>
      </c>
      <c r="AD4" s="78">
        <v>5</v>
      </c>
      <c r="AE4" s="69">
        <v>30</v>
      </c>
      <c r="AF4" s="69">
        <v>18</v>
      </c>
      <c r="AG4" s="69">
        <v>42</v>
      </c>
      <c r="AH4" s="69">
        <v>11</v>
      </c>
      <c r="AI4" s="11">
        <v>41</v>
      </c>
      <c r="AJ4" s="11">
        <v>12</v>
      </c>
      <c r="AK4" s="26">
        <f t="shared" ref="AK4" si="0">SUM(D4+H4+L4+P4+T4+X4+AB4)</f>
        <v>252</v>
      </c>
      <c r="AL4">
        <f t="shared" ref="AL4" si="1">SUM(E4+I4+M4+Q4+U4+Y4+AC4)</f>
        <v>5</v>
      </c>
      <c r="AM4">
        <f t="shared" ref="AM4" si="2">SUM(F4+J4+N4+R4+V4+Z4+AD4)</f>
        <v>49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80" zoomScaleNormal="80" workbookViewId="0">
      <selection activeCell="D5" sqref="D5:H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52</v>
      </c>
      <c r="E4" s="78">
        <v>3</v>
      </c>
      <c r="F4" s="78">
        <v>27</v>
      </c>
      <c r="G4" s="78">
        <v>365</v>
      </c>
      <c r="H4" s="78">
        <v>61</v>
      </c>
      <c r="I4" s="78">
        <v>2</v>
      </c>
      <c r="J4" s="78">
        <v>19</v>
      </c>
      <c r="K4" s="78">
        <v>319</v>
      </c>
      <c r="L4" s="78">
        <v>35</v>
      </c>
      <c r="M4" s="78">
        <v>2</v>
      </c>
      <c r="N4" s="78">
        <v>17</v>
      </c>
      <c r="O4" s="78">
        <v>342</v>
      </c>
      <c r="P4" s="78">
        <v>32</v>
      </c>
      <c r="Q4" s="78">
        <v>3</v>
      </c>
      <c r="R4" s="78">
        <v>24</v>
      </c>
      <c r="S4" s="78">
        <v>349</v>
      </c>
      <c r="T4" s="78">
        <v>42</v>
      </c>
      <c r="U4" s="78">
        <v>0</v>
      </c>
      <c r="V4" s="78">
        <v>3</v>
      </c>
      <c r="W4" s="78">
        <v>79</v>
      </c>
      <c r="X4" s="78">
        <v>17</v>
      </c>
      <c r="Y4" s="78">
        <v>1</v>
      </c>
      <c r="Z4" s="78">
        <v>6</v>
      </c>
      <c r="AA4" s="78">
        <v>117</v>
      </c>
      <c r="AB4" s="78">
        <v>16</v>
      </c>
      <c r="AC4" s="78">
        <v>1</v>
      </c>
      <c r="AD4" s="78">
        <v>10</v>
      </c>
      <c r="AE4" s="69">
        <v>33</v>
      </c>
      <c r="AF4" s="69">
        <v>30</v>
      </c>
      <c r="AG4" s="69">
        <v>32</v>
      </c>
      <c r="AH4" s="69">
        <v>11</v>
      </c>
      <c r="AI4" s="11">
        <v>51</v>
      </c>
      <c r="AJ4" s="11">
        <v>18</v>
      </c>
      <c r="AK4" s="57">
        <f t="shared" ref="AK4" si="0">SUM(D4+H4+L4+P4+T4+X4+AB4)</f>
        <v>255</v>
      </c>
      <c r="AL4" s="59">
        <f t="shared" ref="AL4" si="1">SUM(E4+I4+M4+Q4+U4+Y4+AC4)</f>
        <v>12</v>
      </c>
      <c r="AM4" s="59">
        <f t="shared" ref="AM4" si="2">SUM(F4+J4+N4+R4+V4+Z4+AD4)</f>
        <v>106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70" zoomScaleNormal="70" workbookViewId="0">
      <selection activeCell="C5" sqref="C5:K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50</v>
      </c>
      <c r="I4" s="78">
        <v>8</v>
      </c>
      <c r="J4" s="78">
        <v>31</v>
      </c>
      <c r="K4" s="78">
        <v>319</v>
      </c>
      <c r="L4" s="78">
        <v>50</v>
      </c>
      <c r="M4" s="78">
        <v>15</v>
      </c>
      <c r="N4" s="78">
        <v>29</v>
      </c>
      <c r="O4" s="78">
        <v>342</v>
      </c>
      <c r="P4" s="78">
        <v>64</v>
      </c>
      <c r="Q4" s="78">
        <v>4</v>
      </c>
      <c r="R4" s="78">
        <v>24</v>
      </c>
      <c r="S4" s="78">
        <v>349</v>
      </c>
      <c r="T4" s="78">
        <v>53</v>
      </c>
      <c r="U4" s="78">
        <v>4</v>
      </c>
      <c r="V4" s="78">
        <v>13</v>
      </c>
      <c r="W4" s="78">
        <v>79</v>
      </c>
      <c r="X4" s="78">
        <v>30</v>
      </c>
      <c r="Y4" s="78">
        <v>1</v>
      </c>
      <c r="Z4" s="78">
        <v>9</v>
      </c>
      <c r="AA4" s="78">
        <v>117</v>
      </c>
      <c r="AB4" s="78">
        <v>23</v>
      </c>
      <c r="AC4" s="78">
        <v>4</v>
      </c>
      <c r="AD4" s="78">
        <v>14</v>
      </c>
      <c r="AE4" s="68">
        <v>42</v>
      </c>
      <c r="AF4" s="68">
        <v>31</v>
      </c>
      <c r="AG4" s="68">
        <v>12</v>
      </c>
      <c r="AH4" s="68">
        <v>63</v>
      </c>
      <c r="AI4" s="11">
        <v>50</v>
      </c>
      <c r="AJ4" s="11">
        <v>25</v>
      </c>
      <c r="AK4" s="57">
        <f t="shared" ref="AK4" si="0">SUM(D4+H4+L4+P4+T4+X4+AB4)</f>
        <v>270</v>
      </c>
      <c r="AL4" s="59">
        <f t="shared" ref="AL4" si="1">SUM(E4+I4+M4+Q4+U4+Y4+AC4)</f>
        <v>36</v>
      </c>
      <c r="AM4" s="59">
        <f t="shared" ref="AM4" si="2">SUM(F4+J4+N4+R4+V4+Z4+AD4)</f>
        <v>120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70" zoomScaleNormal="70" workbookViewId="0">
      <selection activeCell="C5" sqref="C5:M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L3" s="53" t="s">
        <v>77</v>
      </c>
      <c r="AM3" s="5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0</v>
      </c>
      <c r="M4" s="78">
        <v>0</v>
      </c>
      <c r="N4" s="78">
        <v>0</v>
      </c>
      <c r="O4" s="78">
        <v>342</v>
      </c>
      <c r="P4" s="78">
        <v>0</v>
      </c>
      <c r="Q4" s="78">
        <v>0</v>
      </c>
      <c r="R4" s="78">
        <v>0</v>
      </c>
      <c r="S4" s="78">
        <v>349</v>
      </c>
      <c r="T4" s="78">
        <v>18</v>
      </c>
      <c r="U4" s="78">
        <v>1</v>
      </c>
      <c r="V4" s="78">
        <v>5</v>
      </c>
      <c r="W4" s="78">
        <v>79</v>
      </c>
      <c r="X4" s="78">
        <v>12</v>
      </c>
      <c r="Y4" s="78">
        <v>0</v>
      </c>
      <c r="Z4" s="78">
        <v>0</v>
      </c>
      <c r="AA4" s="78">
        <v>117</v>
      </c>
      <c r="AB4" s="78">
        <v>8</v>
      </c>
      <c r="AC4" s="78">
        <v>0</v>
      </c>
      <c r="AD4" s="78">
        <v>0</v>
      </c>
      <c r="AE4" s="69">
        <v>0</v>
      </c>
      <c r="AF4" s="69">
        <v>0</v>
      </c>
      <c r="AG4" s="69">
        <v>44</v>
      </c>
      <c r="AH4" s="69">
        <v>6</v>
      </c>
      <c r="AI4" s="11">
        <v>17</v>
      </c>
      <c r="AJ4" s="11">
        <v>4</v>
      </c>
      <c r="AK4" s="26">
        <f t="shared" ref="AK4" si="0">SUM(D4+H4+L4+P4+T4+X4+AB4)</f>
        <v>38</v>
      </c>
      <c r="AL4" s="27">
        <f t="shared" ref="AL4" si="1">SUM(E4+I4+M4+Q4+U4+Y4+AC4)</f>
        <v>1</v>
      </c>
      <c r="AM4" s="27">
        <f t="shared" ref="AM4" si="2">SUM(F4+J4+N4+R4+V4+Z4+AD4)</f>
        <v>5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="90" zoomScaleNormal="90" workbookViewId="0">
      <selection activeCell="I5" sqref="I5:I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L3" s="53" t="s">
        <v>77</v>
      </c>
      <c r="AM3" s="5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0</v>
      </c>
      <c r="M4" s="78">
        <v>0</v>
      </c>
      <c r="N4" s="78">
        <v>0</v>
      </c>
      <c r="O4" s="78">
        <v>342</v>
      </c>
      <c r="P4" s="78">
        <v>0</v>
      </c>
      <c r="Q4" s="78">
        <v>0</v>
      </c>
      <c r="R4" s="78">
        <v>0</v>
      </c>
      <c r="S4" s="78">
        <v>349</v>
      </c>
      <c r="T4" s="78">
        <v>14</v>
      </c>
      <c r="U4" s="78">
        <v>2</v>
      </c>
      <c r="V4" s="78">
        <v>9</v>
      </c>
      <c r="W4" s="78">
        <v>79</v>
      </c>
      <c r="X4" s="78">
        <v>9</v>
      </c>
      <c r="Y4" s="78">
        <v>2</v>
      </c>
      <c r="Z4" s="78">
        <v>7</v>
      </c>
      <c r="AA4" s="78">
        <v>117</v>
      </c>
      <c r="AB4" s="78">
        <v>19</v>
      </c>
      <c r="AC4" s="78">
        <v>8</v>
      </c>
      <c r="AD4" s="78">
        <v>7</v>
      </c>
      <c r="AE4" s="68">
        <v>0</v>
      </c>
      <c r="AF4" s="68">
        <v>0</v>
      </c>
      <c r="AG4" s="68">
        <v>27</v>
      </c>
      <c r="AH4" s="68">
        <v>11</v>
      </c>
      <c r="AI4" s="11">
        <v>50</v>
      </c>
      <c r="AJ4" s="11">
        <v>24</v>
      </c>
      <c r="AK4" s="26">
        <f t="shared" ref="AK4" si="0">SUM(D4+H4+L4+P4+T4+X4+AB4)</f>
        <v>42</v>
      </c>
      <c r="AL4" s="27">
        <f t="shared" ref="AL4" si="1">SUM(E4+I4+M4+Q4+U4+Y4+AC4)</f>
        <v>12</v>
      </c>
      <c r="AM4" s="27">
        <f t="shared" ref="AM4" si="2">SUM(F4+J4+N4+R4+V4+Z4+AD4)</f>
        <v>23</v>
      </c>
    </row>
    <row r="5" spans="1:39" ht="15" customHeight="1" x14ac:dyDescent="0.25"/>
    <row r="6" spans="1:39" ht="15" customHeight="1" x14ac:dyDescent="0.25"/>
    <row r="7" spans="1:39" ht="15" customHeight="1" x14ac:dyDescent="0.25"/>
    <row r="34" ht="66" customHeight="1" x14ac:dyDescent="0.25"/>
    <row r="36" ht="66" customHeight="1" x14ac:dyDescent="0.25"/>
    <row r="38" ht="66" customHeight="1" x14ac:dyDescent="0.25"/>
    <row r="47" ht="66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90" zoomScaleNormal="90" workbookViewId="0">
      <selection activeCell="K5" sqref="K5:K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4"/>
      <c r="P1" s="35"/>
      <c r="Q1" s="35"/>
      <c r="R1" s="35"/>
      <c r="S1" s="35"/>
      <c r="T1" s="35"/>
      <c r="U1" s="35"/>
      <c r="V1" s="23"/>
      <c r="W1" s="23"/>
      <c r="X1" s="23"/>
      <c r="Y1" s="23"/>
      <c r="Z1" s="23"/>
      <c r="AA1" s="23"/>
      <c r="AB1" s="23"/>
      <c r="AC1" s="23"/>
      <c r="AD1" s="23"/>
      <c r="AE1" s="35"/>
      <c r="AF1" s="35"/>
      <c r="AG1" s="35"/>
      <c r="AH1" s="35"/>
      <c r="AI1" s="35"/>
      <c r="AJ1" s="35"/>
      <c r="AK1" s="43"/>
    </row>
    <row r="2" spans="1:39" ht="15" customHeight="1" x14ac:dyDescent="0.25">
      <c r="A2" s="93" t="s">
        <v>0</v>
      </c>
      <c r="B2" s="102" t="s">
        <v>2</v>
      </c>
      <c r="C2" s="40"/>
      <c r="D2" s="96" t="s">
        <v>4</v>
      </c>
      <c r="E2" s="96"/>
      <c r="F2" s="96"/>
      <c r="G2" s="89" t="s">
        <v>5</v>
      </c>
      <c r="H2" s="90"/>
      <c r="I2" s="90"/>
      <c r="J2" s="91"/>
      <c r="K2" s="89" t="s">
        <v>6</v>
      </c>
      <c r="L2" s="90"/>
      <c r="M2" s="90"/>
      <c r="N2" s="91"/>
      <c r="O2" s="89" t="s">
        <v>7</v>
      </c>
      <c r="P2" s="90"/>
      <c r="Q2" s="90"/>
      <c r="R2" s="91"/>
      <c r="S2" s="89" t="s">
        <v>8</v>
      </c>
      <c r="T2" s="90"/>
      <c r="U2" s="90"/>
      <c r="V2" s="91"/>
      <c r="W2" s="89" t="s">
        <v>9</v>
      </c>
      <c r="X2" s="90"/>
      <c r="Y2" s="90"/>
      <c r="Z2" s="91"/>
      <c r="AA2" s="89" t="s">
        <v>10</v>
      </c>
      <c r="AB2" s="90"/>
      <c r="AC2" s="90"/>
      <c r="AD2" s="91"/>
      <c r="AE2" s="100" t="s">
        <v>17</v>
      </c>
      <c r="AF2" s="100"/>
      <c r="AG2" s="100" t="s">
        <v>18</v>
      </c>
      <c r="AH2" s="100"/>
      <c r="AI2" s="100" t="s">
        <v>19</v>
      </c>
      <c r="AJ2" s="100"/>
      <c r="AK2" s="43"/>
    </row>
    <row r="3" spans="1:39" ht="180" customHeight="1" x14ac:dyDescent="0.25">
      <c r="A3" s="94"/>
      <c r="B3" s="102"/>
      <c r="C3" s="31" t="s">
        <v>15</v>
      </c>
      <c r="D3" s="31" t="s">
        <v>16</v>
      </c>
      <c r="E3" s="31" t="s">
        <v>13</v>
      </c>
      <c r="F3" s="31" t="s">
        <v>14</v>
      </c>
      <c r="G3" s="31" t="s">
        <v>15</v>
      </c>
      <c r="H3" s="31" t="s">
        <v>16</v>
      </c>
      <c r="I3" s="31" t="s">
        <v>13</v>
      </c>
      <c r="J3" s="31" t="s">
        <v>14</v>
      </c>
      <c r="K3" s="31" t="s">
        <v>15</v>
      </c>
      <c r="L3" s="31" t="s">
        <v>16</v>
      </c>
      <c r="M3" s="31" t="s">
        <v>13</v>
      </c>
      <c r="N3" s="31" t="s">
        <v>14</v>
      </c>
      <c r="O3" s="31" t="s">
        <v>15</v>
      </c>
      <c r="P3" s="31" t="s">
        <v>16</v>
      </c>
      <c r="Q3" s="31" t="s">
        <v>13</v>
      </c>
      <c r="R3" s="31" t="s">
        <v>14</v>
      </c>
      <c r="S3" s="31" t="s">
        <v>15</v>
      </c>
      <c r="T3" s="31" t="s">
        <v>16</v>
      </c>
      <c r="U3" s="31" t="s">
        <v>13</v>
      </c>
      <c r="V3" s="31" t="s">
        <v>14</v>
      </c>
      <c r="W3" s="31" t="s">
        <v>15</v>
      </c>
      <c r="X3" s="31" t="s">
        <v>16</v>
      </c>
      <c r="Y3" s="31" t="s">
        <v>13</v>
      </c>
      <c r="Z3" s="31" t="s">
        <v>14</v>
      </c>
      <c r="AA3" s="31" t="s">
        <v>15</v>
      </c>
      <c r="AB3" s="31" t="s">
        <v>16</v>
      </c>
      <c r="AC3" s="31" t="s">
        <v>13</v>
      </c>
      <c r="AD3" s="31" t="s">
        <v>14</v>
      </c>
      <c r="AE3" s="41" t="s">
        <v>20</v>
      </c>
      <c r="AF3" s="41" t="s">
        <v>12</v>
      </c>
      <c r="AG3" s="41" t="s">
        <v>20</v>
      </c>
      <c r="AH3" s="41" t="s">
        <v>12</v>
      </c>
      <c r="AI3" s="41" t="s">
        <v>20</v>
      </c>
      <c r="AJ3" s="41" t="s">
        <v>12</v>
      </c>
      <c r="AK3" s="75"/>
      <c r="AL3" s="63" t="s">
        <v>77</v>
      </c>
      <c r="AM3" s="63" t="s">
        <v>78</v>
      </c>
    </row>
    <row r="4" spans="1:39" x14ac:dyDescent="0.25">
      <c r="A4" s="42" t="s">
        <v>1</v>
      </c>
      <c r="B4" s="8">
        <v>25</v>
      </c>
      <c r="C4" s="78">
        <v>357</v>
      </c>
      <c r="D4" s="78">
        <v>38</v>
      </c>
      <c r="E4" s="78">
        <v>5</v>
      </c>
      <c r="F4" s="78">
        <v>29</v>
      </c>
      <c r="G4" s="78">
        <v>365</v>
      </c>
      <c r="H4" s="78">
        <v>44</v>
      </c>
      <c r="I4" s="78">
        <v>2</v>
      </c>
      <c r="J4" s="78">
        <v>35</v>
      </c>
      <c r="K4" s="78">
        <v>319</v>
      </c>
      <c r="L4" s="78">
        <v>57</v>
      </c>
      <c r="M4" s="78">
        <v>2</v>
      </c>
      <c r="N4" s="78">
        <v>19</v>
      </c>
      <c r="O4" s="78">
        <v>342</v>
      </c>
      <c r="P4" s="78">
        <v>42</v>
      </c>
      <c r="Q4" s="78">
        <v>4</v>
      </c>
      <c r="R4" s="78">
        <v>14</v>
      </c>
      <c r="S4" s="78">
        <v>349</v>
      </c>
      <c r="T4" s="78">
        <v>36</v>
      </c>
      <c r="U4" s="78">
        <v>1</v>
      </c>
      <c r="V4" s="78">
        <v>4</v>
      </c>
      <c r="W4" s="78">
        <v>79</v>
      </c>
      <c r="X4" s="78">
        <v>19</v>
      </c>
      <c r="Y4" s="78">
        <v>0</v>
      </c>
      <c r="Z4" s="78">
        <v>2</v>
      </c>
      <c r="AA4" s="78">
        <v>117</v>
      </c>
      <c r="AB4" s="78">
        <v>18</v>
      </c>
      <c r="AC4" s="78">
        <v>2</v>
      </c>
      <c r="AD4" s="78">
        <v>3</v>
      </c>
      <c r="AE4" s="74">
        <v>20</v>
      </c>
      <c r="AF4" s="74">
        <v>39</v>
      </c>
      <c r="AG4" s="74">
        <v>15</v>
      </c>
      <c r="AH4" s="74">
        <v>5</v>
      </c>
      <c r="AI4" s="7">
        <v>13</v>
      </c>
      <c r="AJ4" s="7">
        <v>7</v>
      </c>
      <c r="AK4" s="76">
        <f t="shared" ref="AK4" si="0">SUM(D4+H4+L4+P4+T4+X4+AB4)</f>
        <v>254</v>
      </c>
      <c r="AL4" s="59">
        <f t="shared" ref="AL4" si="1">SUM(E4+I4+M4+Q4+U4+Y4+AC4)</f>
        <v>16</v>
      </c>
      <c r="AM4" s="59">
        <f t="shared" ref="AM4" si="2">SUM(F4+J4+N4+R4+V4+Z4+AD4)</f>
        <v>106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90" zoomScaleNormal="90" workbookViewId="0">
      <selection activeCell="N5" sqref="N5:N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49</v>
      </c>
      <c r="I4" s="78">
        <v>4</v>
      </c>
      <c r="J4" s="78">
        <v>4</v>
      </c>
      <c r="K4" s="78">
        <v>319</v>
      </c>
      <c r="L4" s="78">
        <v>37</v>
      </c>
      <c r="M4" s="78">
        <v>6</v>
      </c>
      <c r="N4" s="78">
        <v>3</v>
      </c>
      <c r="O4" s="78">
        <v>342</v>
      </c>
      <c r="P4" s="78">
        <v>49</v>
      </c>
      <c r="Q4" s="78">
        <v>5</v>
      </c>
      <c r="R4" s="78">
        <v>4</v>
      </c>
      <c r="S4" s="78">
        <v>349</v>
      </c>
      <c r="T4" s="78">
        <v>18</v>
      </c>
      <c r="U4" s="78">
        <v>1</v>
      </c>
      <c r="V4" s="78">
        <v>3</v>
      </c>
      <c r="W4" s="78">
        <v>79</v>
      </c>
      <c r="X4" s="78">
        <v>12</v>
      </c>
      <c r="Y4" s="78">
        <v>0</v>
      </c>
      <c r="Z4" s="78">
        <v>2</v>
      </c>
      <c r="AA4" s="78">
        <v>117</v>
      </c>
      <c r="AB4" s="78">
        <v>1</v>
      </c>
      <c r="AC4" s="78">
        <v>1</v>
      </c>
      <c r="AD4" s="78">
        <v>0</v>
      </c>
      <c r="AE4" s="69">
        <v>69</v>
      </c>
      <c r="AF4" s="69">
        <v>18</v>
      </c>
      <c r="AG4" s="69">
        <v>63</v>
      </c>
      <c r="AH4" s="69">
        <v>3</v>
      </c>
      <c r="AI4" s="11">
        <v>67</v>
      </c>
      <c r="AJ4" s="11">
        <v>3</v>
      </c>
      <c r="AK4" s="57">
        <f t="shared" ref="AK4" si="0">SUM(D4+H4+L4+P4+T4+X4+AB4)</f>
        <v>166</v>
      </c>
      <c r="AL4" s="59">
        <f t="shared" ref="AL4" si="1">SUM(E4+I4+M4+Q4+U4+Y4+AC4)</f>
        <v>17</v>
      </c>
      <c r="AM4" s="59">
        <f t="shared" ref="AM4" si="2">SUM(F4+J4+N4+R4+V4+Z4+AD4)</f>
        <v>16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abSelected="1" zoomScale="80" zoomScaleNormal="80" workbookViewId="0">
      <selection activeCell="T19" sqref="T19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0</v>
      </c>
      <c r="M4" s="78">
        <v>0</v>
      </c>
      <c r="N4" s="78">
        <v>0</v>
      </c>
      <c r="O4" s="78">
        <v>342</v>
      </c>
      <c r="P4" s="78">
        <v>48</v>
      </c>
      <c r="Q4" s="78">
        <v>2</v>
      </c>
      <c r="R4" s="78">
        <v>9</v>
      </c>
      <c r="S4" s="78">
        <v>349</v>
      </c>
      <c r="T4" s="78">
        <v>38</v>
      </c>
      <c r="U4" s="78">
        <v>4</v>
      </c>
      <c r="V4" s="78">
        <v>5</v>
      </c>
      <c r="W4" s="78">
        <v>79</v>
      </c>
      <c r="X4" s="78">
        <v>15</v>
      </c>
      <c r="Y4" s="78">
        <v>1</v>
      </c>
      <c r="Z4" s="78">
        <v>10</v>
      </c>
      <c r="AA4" s="78">
        <v>117</v>
      </c>
      <c r="AB4" s="78">
        <v>14</v>
      </c>
      <c r="AC4" s="78">
        <v>1</v>
      </c>
      <c r="AD4" s="78">
        <v>11</v>
      </c>
      <c r="AE4" s="69">
        <v>14</v>
      </c>
      <c r="AF4" s="69">
        <v>11</v>
      </c>
      <c r="AG4" s="69">
        <v>14</v>
      </c>
      <c r="AH4" s="69">
        <v>9</v>
      </c>
      <c r="AI4" s="11">
        <v>14</v>
      </c>
      <c r="AJ4" s="11">
        <v>23</v>
      </c>
      <c r="AK4" s="57">
        <f t="shared" ref="AK4" si="0">SUM(D4+H4+L4+P4+T4+X4+AB4)</f>
        <v>115</v>
      </c>
      <c r="AL4" s="59">
        <f t="shared" ref="AL4" si="1">SUM(E4+I4+M4+Q4+U4+Y4+AC4)</f>
        <v>8</v>
      </c>
      <c r="AM4" s="59">
        <f t="shared" ref="AM4" si="2">SUM(F4+J4+N4+R4+V4+Z4+AD4)</f>
        <v>35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zoomScale="60" zoomScaleNormal="60" workbookViewId="0">
      <selection activeCell="AN5" sqref="AN5:AN21"/>
    </sheetView>
  </sheetViews>
  <sheetFormatPr defaultRowHeight="15" x14ac:dyDescent="0.2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4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4" ht="15" customHeight="1" x14ac:dyDescent="0.25">
      <c r="A2" s="93" t="s">
        <v>0</v>
      </c>
      <c r="B2" s="102" t="s">
        <v>2</v>
      </c>
      <c r="C2" s="10"/>
      <c r="D2" s="103" t="s">
        <v>3</v>
      </c>
      <c r="E2" s="103"/>
      <c r="F2" s="103"/>
      <c r="G2" s="14"/>
      <c r="H2" s="103" t="s">
        <v>4</v>
      </c>
      <c r="I2" s="103"/>
      <c r="J2" s="103"/>
      <c r="K2" s="104" t="s">
        <v>5</v>
      </c>
      <c r="L2" s="105"/>
      <c r="M2" s="105"/>
      <c r="N2" s="106"/>
      <c r="O2" s="104" t="s">
        <v>6</v>
      </c>
      <c r="P2" s="105"/>
      <c r="Q2" s="105"/>
      <c r="R2" s="106"/>
      <c r="S2" s="104" t="s">
        <v>7</v>
      </c>
      <c r="T2" s="105"/>
      <c r="U2" s="105"/>
      <c r="V2" s="106"/>
      <c r="W2" s="104" t="s">
        <v>8</v>
      </c>
      <c r="X2" s="105"/>
      <c r="Y2" s="105"/>
      <c r="Z2" s="106"/>
      <c r="AA2" s="104" t="s">
        <v>9</v>
      </c>
      <c r="AB2" s="105"/>
      <c r="AC2" s="105"/>
      <c r="AD2" s="106"/>
      <c r="AE2" s="104" t="s">
        <v>10</v>
      </c>
      <c r="AF2" s="105"/>
      <c r="AG2" s="105"/>
      <c r="AH2" s="106"/>
      <c r="AI2" s="107" t="s">
        <v>17</v>
      </c>
      <c r="AJ2" s="107"/>
      <c r="AK2" s="107" t="s">
        <v>18</v>
      </c>
      <c r="AL2" s="107"/>
      <c r="AM2" s="107" t="s">
        <v>19</v>
      </c>
      <c r="AN2" s="107"/>
    </row>
    <row r="3" spans="1:44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3" t="s">
        <v>15</v>
      </c>
      <c r="AF3" s="5" t="s">
        <v>16</v>
      </c>
      <c r="AG3" s="5" t="s">
        <v>13</v>
      </c>
      <c r="AH3" s="5" t="s">
        <v>14</v>
      </c>
      <c r="AI3" s="15" t="s">
        <v>20</v>
      </c>
      <c r="AJ3" s="15" t="s">
        <v>12</v>
      </c>
      <c r="AK3" s="15" t="s">
        <v>20</v>
      </c>
      <c r="AL3" s="15" t="s">
        <v>12</v>
      </c>
      <c r="AM3" s="15" t="s">
        <v>20</v>
      </c>
      <c r="AN3" s="15" t="s">
        <v>12</v>
      </c>
      <c r="AO3" s="50"/>
      <c r="AP3" s="50"/>
      <c r="AQ3" s="55" t="s">
        <v>74</v>
      </c>
      <c r="AR3" s="55" t="s">
        <v>75</v>
      </c>
    </row>
    <row r="4" spans="1:44" x14ac:dyDescent="0.25">
      <c r="A4" s="6" t="s">
        <v>1</v>
      </c>
      <c r="B4" s="9">
        <v>25</v>
      </c>
      <c r="C4" s="78">
        <v>378</v>
      </c>
      <c r="D4" s="78">
        <v>74</v>
      </c>
      <c r="E4" s="78">
        <v>17</v>
      </c>
      <c r="F4" s="78">
        <v>36</v>
      </c>
      <c r="G4" s="78">
        <v>357</v>
      </c>
      <c r="H4" s="78">
        <v>83</v>
      </c>
      <c r="I4" s="78">
        <v>5</v>
      </c>
      <c r="J4" s="78">
        <v>46</v>
      </c>
      <c r="K4" s="78">
        <v>365</v>
      </c>
      <c r="L4" s="78">
        <v>74</v>
      </c>
      <c r="M4" s="78">
        <v>3</v>
      </c>
      <c r="N4" s="78">
        <v>38</v>
      </c>
      <c r="O4" s="78">
        <v>319</v>
      </c>
      <c r="P4" s="78">
        <v>58</v>
      </c>
      <c r="Q4" s="78">
        <v>1</v>
      </c>
      <c r="R4" s="78">
        <v>12</v>
      </c>
      <c r="S4" s="78">
        <v>342</v>
      </c>
      <c r="T4" s="78">
        <v>59</v>
      </c>
      <c r="U4" s="78">
        <v>3</v>
      </c>
      <c r="V4" s="78">
        <v>24</v>
      </c>
      <c r="W4" s="78">
        <v>349</v>
      </c>
      <c r="X4" s="78">
        <v>49</v>
      </c>
      <c r="Y4" s="78">
        <v>0</v>
      </c>
      <c r="Z4" s="78">
        <v>9</v>
      </c>
      <c r="AA4" s="78">
        <v>79</v>
      </c>
      <c r="AB4" s="78">
        <v>32</v>
      </c>
      <c r="AC4" s="78">
        <v>0</v>
      </c>
      <c r="AD4" s="78">
        <v>15</v>
      </c>
      <c r="AE4" s="78">
        <v>117</v>
      </c>
      <c r="AF4" s="78">
        <v>20</v>
      </c>
      <c r="AG4" s="78">
        <v>1</v>
      </c>
      <c r="AH4" s="78">
        <v>4</v>
      </c>
      <c r="AI4" s="44">
        <v>28</v>
      </c>
      <c r="AJ4" s="44">
        <v>17</v>
      </c>
      <c r="AK4" s="44">
        <v>37</v>
      </c>
      <c r="AL4" s="44">
        <v>9</v>
      </c>
      <c r="AM4" s="44">
        <v>29</v>
      </c>
      <c r="AN4" s="44">
        <v>21</v>
      </c>
      <c r="AO4" s="57">
        <f t="shared" ref="AO4" si="0">SUM(H4+L4+P4+T4+X4+AB4+AF4)</f>
        <v>375</v>
      </c>
      <c r="AP4" s="50"/>
      <c r="AQ4" s="50">
        <f t="shared" ref="AQ4:AQ5" si="1">SUM(E4+I4+M4+Q4+U4+Y4+AC4+AG4)</f>
        <v>30</v>
      </c>
      <c r="AR4" s="50">
        <f t="shared" ref="AR4:AR5" si="2">SUM(F4+J4+N4+R4+V4+Z4+AD4+AH4)</f>
        <v>184</v>
      </c>
    </row>
    <row r="5" spans="1:44" ht="15" customHeight="1" x14ac:dyDescent="0.25">
      <c r="D5">
        <f>SUM(D4:D4)</f>
        <v>74</v>
      </c>
      <c r="AQ5">
        <f t="shared" si="1"/>
        <v>0</v>
      </c>
      <c r="AR5">
        <f t="shared" si="2"/>
        <v>0</v>
      </c>
    </row>
    <row r="6" spans="1:44" ht="15" customHeight="1" x14ac:dyDescent="0.25"/>
    <row r="7" spans="1:44" ht="15" customHeight="1" x14ac:dyDescent="0.25"/>
  </sheetData>
  <mergeCells count="14">
    <mergeCell ref="AE2:AH2"/>
    <mergeCell ref="AI2:AJ2"/>
    <mergeCell ref="AK2:AL2"/>
    <mergeCell ref="AM2:AN2"/>
    <mergeCell ref="K2:N2"/>
    <mergeCell ref="O2:R2"/>
    <mergeCell ref="S2:V2"/>
    <mergeCell ref="W2:Z2"/>
    <mergeCell ref="AA2:AD2"/>
    <mergeCell ref="A1:R1"/>
    <mergeCell ref="A2:A3"/>
    <mergeCell ref="B2:B3"/>
    <mergeCell ref="D2:F2"/>
    <mergeCell ref="H2:J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"/>
  <sheetViews>
    <sheetView zoomScale="80" zoomScaleNormal="80" workbookViewId="0">
      <selection activeCell="J34" sqref="J34"/>
    </sheetView>
  </sheetViews>
  <sheetFormatPr defaultColWidth="15.7109375" defaultRowHeight="15" x14ac:dyDescent="0.25"/>
  <cols>
    <col min="1" max="1" width="17.5703125" style="46" customWidth="1"/>
    <col min="2" max="2" width="17.85546875" style="4" customWidth="1"/>
    <col min="3" max="3" width="11" style="4" customWidth="1"/>
    <col min="4" max="5" width="7.7109375" style="4" customWidth="1"/>
    <col min="6" max="6" width="9.28515625" style="4" customWidth="1"/>
    <col min="7" max="7" width="7.7109375" style="4" customWidth="1"/>
    <col min="8" max="8" width="9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 x14ac:dyDescent="0.25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240" s="20" customFormat="1" ht="15" customHeight="1" x14ac:dyDescent="0.2">
      <c r="A2" s="111" t="s">
        <v>0</v>
      </c>
      <c r="B2" s="113" t="s">
        <v>81</v>
      </c>
      <c r="C2" s="113" t="s">
        <v>21</v>
      </c>
      <c r="D2" s="113"/>
      <c r="E2" s="113"/>
      <c r="F2" s="114" t="s">
        <v>22</v>
      </c>
      <c r="G2" s="114" t="s">
        <v>39</v>
      </c>
      <c r="H2" s="114" t="s">
        <v>40</v>
      </c>
      <c r="I2" s="113" t="s">
        <v>82</v>
      </c>
      <c r="J2" s="113" t="s">
        <v>21</v>
      </c>
      <c r="K2" s="113"/>
      <c r="L2" s="113"/>
      <c r="M2" s="113"/>
      <c r="N2" s="113"/>
      <c r="O2" s="113"/>
      <c r="P2" s="113"/>
      <c r="Q2" s="113"/>
      <c r="R2" s="113"/>
      <c r="S2" s="113"/>
      <c r="T2" s="33"/>
      <c r="U2" s="33"/>
      <c r="V2" s="33"/>
      <c r="W2" s="33"/>
      <c r="X2" s="33"/>
      <c r="Y2" s="33"/>
      <c r="Z2" s="114" t="s">
        <v>23</v>
      </c>
      <c r="AA2" s="114" t="s">
        <v>41</v>
      </c>
      <c r="AB2" s="114" t="s">
        <v>42</v>
      </c>
      <c r="AC2" s="109" t="s">
        <v>36</v>
      </c>
      <c r="AD2" s="109" t="s">
        <v>43</v>
      </c>
      <c r="AE2" s="109" t="s">
        <v>37</v>
      </c>
      <c r="AF2" s="109" t="s">
        <v>38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7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</row>
    <row r="3" spans="1:240" s="22" customFormat="1" ht="179.25" customHeight="1" x14ac:dyDescent="0.25">
      <c r="A3" s="112"/>
      <c r="B3" s="113"/>
      <c r="C3" s="5" t="s">
        <v>24</v>
      </c>
      <c r="D3" s="5" t="s">
        <v>25</v>
      </c>
      <c r="E3" s="5" t="s">
        <v>26</v>
      </c>
      <c r="F3" s="115"/>
      <c r="G3" s="115"/>
      <c r="H3" s="115"/>
      <c r="I3" s="113"/>
      <c r="J3" s="13" t="s">
        <v>27</v>
      </c>
      <c r="K3" s="13" t="s">
        <v>26</v>
      </c>
      <c r="L3" s="13" t="s">
        <v>28</v>
      </c>
      <c r="M3" s="13" t="s">
        <v>29</v>
      </c>
      <c r="N3" s="13" t="s">
        <v>30</v>
      </c>
      <c r="O3" s="13" t="s">
        <v>31</v>
      </c>
      <c r="P3" s="13" t="s">
        <v>32</v>
      </c>
      <c r="Q3" s="13" t="s">
        <v>33</v>
      </c>
      <c r="R3" s="13" t="s">
        <v>34</v>
      </c>
      <c r="S3" s="13" t="s">
        <v>35</v>
      </c>
      <c r="T3" s="28">
        <v>11</v>
      </c>
      <c r="U3" s="28">
        <v>12</v>
      </c>
      <c r="V3" s="28">
        <v>13</v>
      </c>
      <c r="W3" s="28">
        <v>14</v>
      </c>
      <c r="X3" s="28">
        <v>15</v>
      </c>
      <c r="Y3" s="28">
        <v>16</v>
      </c>
      <c r="Z3" s="115"/>
      <c r="AA3" s="115"/>
      <c r="AB3" s="115"/>
      <c r="AC3" s="110"/>
      <c r="AD3" s="110"/>
      <c r="AE3" s="110"/>
      <c r="AF3" s="110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16"/>
      <c r="CO3" s="21"/>
      <c r="CP3" s="21"/>
      <c r="CQ3" s="21"/>
      <c r="CR3" s="21"/>
      <c r="CS3" s="21"/>
      <c r="CT3" s="21"/>
      <c r="CU3" s="21"/>
      <c r="CV3" s="16"/>
      <c r="CW3" s="21"/>
      <c r="CX3" s="21"/>
      <c r="CY3" s="21"/>
      <c r="CZ3" s="21"/>
      <c r="DA3" s="21"/>
      <c r="DB3" s="21"/>
      <c r="DC3" s="21"/>
      <c r="DD3" s="16"/>
      <c r="DE3" s="21"/>
      <c r="DF3" s="21"/>
      <c r="DG3" s="21"/>
      <c r="DH3" s="21"/>
      <c r="DI3" s="21"/>
      <c r="DJ3" s="21"/>
      <c r="DK3" s="21"/>
      <c r="DL3" s="16"/>
      <c r="DM3" s="21"/>
      <c r="DN3" s="21"/>
      <c r="DO3" s="21"/>
      <c r="DP3" s="21"/>
      <c r="DQ3" s="21"/>
      <c r="DR3" s="21"/>
      <c r="DS3" s="21"/>
      <c r="DT3" s="16"/>
      <c r="DU3" s="21"/>
      <c r="DV3" s="21"/>
      <c r="DW3" s="21"/>
      <c r="DX3" s="21"/>
      <c r="DY3" s="21"/>
      <c r="DZ3" s="21"/>
      <c r="EA3" s="21"/>
      <c r="EB3" s="16"/>
      <c r="EC3" s="21"/>
      <c r="ED3" s="21"/>
      <c r="EE3" s="21"/>
      <c r="EF3" s="21"/>
      <c r="EG3" s="21"/>
      <c r="EH3" s="21"/>
      <c r="EI3" s="21"/>
      <c r="EJ3" s="16"/>
      <c r="EK3" s="21"/>
      <c r="EL3" s="21"/>
      <c r="EM3" s="21"/>
      <c r="EN3" s="21"/>
      <c r="EO3" s="21"/>
      <c r="EP3" s="21"/>
      <c r="EQ3" s="21"/>
      <c r="ER3" s="16"/>
      <c r="ES3" s="21"/>
      <c r="ET3" s="21"/>
      <c r="EU3" s="21"/>
      <c r="EV3" s="21"/>
      <c r="EW3" s="21"/>
      <c r="EX3" s="21"/>
      <c r="EY3" s="21"/>
      <c r="EZ3" s="16"/>
      <c r="FA3" s="21"/>
      <c r="FB3" s="21"/>
      <c r="FC3" s="21"/>
      <c r="FD3" s="21"/>
      <c r="FE3" s="21"/>
      <c r="FF3" s="21"/>
      <c r="FG3" s="21"/>
      <c r="FH3" s="16"/>
      <c r="FI3" s="21"/>
      <c r="FJ3" s="21"/>
      <c r="FK3" s="21"/>
      <c r="FL3" s="21"/>
      <c r="FM3" s="21"/>
      <c r="FN3" s="21"/>
      <c r="FO3" s="21"/>
      <c r="FP3" s="16"/>
      <c r="FQ3" s="21"/>
      <c r="FR3" s="21"/>
      <c r="FS3" s="21"/>
      <c r="FT3" s="21"/>
      <c r="FU3" s="21"/>
      <c r="FV3" s="21"/>
      <c r="FW3" s="21"/>
      <c r="FX3" s="16"/>
      <c r="FY3" s="21"/>
      <c r="FZ3" s="21"/>
      <c r="GA3" s="21"/>
      <c r="GB3" s="21"/>
      <c r="GC3" s="21"/>
      <c r="GD3" s="21"/>
      <c r="GE3" s="21"/>
      <c r="GF3" s="16"/>
      <c r="GG3" s="21"/>
      <c r="GH3" s="21"/>
      <c r="GI3" s="21"/>
      <c r="GJ3" s="21"/>
      <c r="GK3" s="21"/>
      <c r="GL3" s="21"/>
      <c r="GM3" s="21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</row>
    <row r="4" spans="1:240" x14ac:dyDescent="0.25">
      <c r="A4" s="24" t="s">
        <v>1</v>
      </c>
      <c r="B4" s="88">
        <v>144</v>
      </c>
      <c r="C4" s="88">
        <v>64</v>
      </c>
      <c r="D4" s="88">
        <v>70</v>
      </c>
      <c r="E4" s="88">
        <v>10</v>
      </c>
      <c r="F4" s="88">
        <v>154</v>
      </c>
      <c r="G4" s="88">
        <v>83</v>
      </c>
      <c r="H4" s="88">
        <v>53.8</v>
      </c>
      <c r="I4" s="25">
        <v>1340</v>
      </c>
      <c r="J4" s="27">
        <v>671</v>
      </c>
      <c r="K4" s="27">
        <v>210</v>
      </c>
      <c r="L4" s="27">
        <v>171</v>
      </c>
      <c r="M4" s="27">
        <v>68</v>
      </c>
      <c r="N4" s="27">
        <v>59</v>
      </c>
      <c r="O4" s="27">
        <v>53</v>
      </c>
      <c r="P4" s="27">
        <v>36</v>
      </c>
      <c r="Q4" s="27">
        <v>32</v>
      </c>
      <c r="R4" s="27">
        <v>22</v>
      </c>
      <c r="S4" s="27">
        <v>13</v>
      </c>
      <c r="T4" s="27">
        <v>5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3380</v>
      </c>
      <c r="AA4" s="25">
        <v>1586</v>
      </c>
      <c r="AB4" s="25">
        <v>46.9</v>
      </c>
      <c r="AC4" s="7">
        <v>1</v>
      </c>
      <c r="AD4" s="7">
        <v>3</v>
      </c>
      <c r="AE4" s="7">
        <v>5</v>
      </c>
      <c r="AF4" s="7">
        <v>24</v>
      </c>
    </row>
  </sheetData>
  <mergeCells count="16">
    <mergeCell ref="AF2:AF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="80" zoomScaleNormal="80" workbookViewId="0">
      <selection activeCell="J30" sqref="J30"/>
    </sheetView>
  </sheetViews>
  <sheetFormatPr defaultRowHeight="15" x14ac:dyDescent="0.25"/>
  <cols>
    <col min="1" max="1" width="17.42578125" customWidth="1"/>
    <col min="2" max="24" width="9.140625" customWidth="1"/>
  </cols>
  <sheetData>
    <row r="1" spans="1:25" x14ac:dyDescent="0.25">
      <c r="A1" s="116" t="s">
        <v>85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ht="45" x14ac:dyDescent="0.25">
      <c r="A2" s="48"/>
      <c r="B2" s="47" t="s">
        <v>11</v>
      </c>
      <c r="C2" s="48" t="s">
        <v>44</v>
      </c>
      <c r="D2" s="48" t="s">
        <v>45</v>
      </c>
      <c r="E2" s="48" t="s">
        <v>46</v>
      </c>
      <c r="F2" s="48" t="s">
        <v>47</v>
      </c>
      <c r="G2" s="48" t="s">
        <v>48</v>
      </c>
      <c r="H2" s="48" t="s">
        <v>49</v>
      </c>
      <c r="I2" s="48" t="s">
        <v>50</v>
      </c>
      <c r="J2" s="48" t="s">
        <v>51</v>
      </c>
      <c r="K2" s="48" t="s">
        <v>52</v>
      </c>
      <c r="L2" s="48" t="s">
        <v>53</v>
      </c>
      <c r="M2" s="48" t="s">
        <v>54</v>
      </c>
      <c r="N2" s="48" t="s">
        <v>55</v>
      </c>
      <c r="O2" s="48" t="s">
        <v>56</v>
      </c>
      <c r="P2" s="48" t="s">
        <v>57</v>
      </c>
      <c r="Q2" s="48" t="s">
        <v>58</v>
      </c>
      <c r="R2" s="48" t="s">
        <v>59</v>
      </c>
      <c r="S2" s="48" t="s">
        <v>60</v>
      </c>
      <c r="T2" s="48" t="s">
        <v>61</v>
      </c>
      <c r="U2" s="48" t="s">
        <v>62</v>
      </c>
      <c r="V2" s="48" t="s">
        <v>63</v>
      </c>
      <c r="W2" s="48" t="s">
        <v>64</v>
      </c>
      <c r="X2" s="48" t="s">
        <v>65</v>
      </c>
      <c r="Y2" s="48" t="s">
        <v>66</v>
      </c>
    </row>
    <row r="3" spans="1:25" x14ac:dyDescent="0.25">
      <c r="A3" s="79" t="s">
        <v>1</v>
      </c>
      <c r="B3" s="86">
        <v>395</v>
      </c>
      <c r="C3" s="86">
        <v>375</v>
      </c>
      <c r="D3" s="86">
        <v>246</v>
      </c>
      <c r="E3" s="86">
        <v>23</v>
      </c>
      <c r="F3" s="80">
        <v>0</v>
      </c>
      <c r="G3" s="87">
        <v>0</v>
      </c>
      <c r="H3" s="87">
        <v>0</v>
      </c>
      <c r="I3" s="80">
        <v>154</v>
      </c>
      <c r="J3" s="87">
        <v>133</v>
      </c>
      <c r="K3" s="87">
        <v>98</v>
      </c>
      <c r="L3" s="87">
        <v>281</v>
      </c>
      <c r="M3" s="87">
        <v>69</v>
      </c>
      <c r="N3" s="80">
        <v>197</v>
      </c>
      <c r="O3" s="87">
        <v>17</v>
      </c>
      <c r="P3" s="80">
        <v>252</v>
      </c>
      <c r="Q3" s="80">
        <v>255</v>
      </c>
      <c r="R3" s="80">
        <v>270</v>
      </c>
      <c r="S3" s="80">
        <v>38</v>
      </c>
      <c r="T3" s="80">
        <v>42</v>
      </c>
      <c r="U3" s="80">
        <v>0</v>
      </c>
      <c r="V3" s="80">
        <v>254</v>
      </c>
      <c r="W3" s="80">
        <v>166</v>
      </c>
      <c r="X3" s="80">
        <v>115</v>
      </c>
      <c r="Y3" s="81">
        <f t="shared" ref="Y3" si="0">SUM(B3:X3)</f>
        <v>3380</v>
      </c>
    </row>
    <row r="6" spans="1:25" x14ac:dyDescent="0.25">
      <c r="T6" s="29"/>
    </row>
  </sheetData>
  <mergeCells count="1">
    <mergeCell ref="A1:Y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N15" sqref="N15"/>
    </sheetView>
  </sheetViews>
  <sheetFormatPr defaultRowHeight="15" x14ac:dyDescent="0.25"/>
  <cols>
    <col min="1" max="1" width="19.5703125" customWidth="1"/>
    <col min="2" max="2" width="15.28515625" customWidth="1"/>
    <col min="3" max="3" width="21.42578125" customWidth="1"/>
    <col min="4" max="4" width="20" customWidth="1"/>
    <col min="5" max="5" width="15.5703125" customWidth="1"/>
    <col min="6" max="6" width="13" customWidth="1"/>
  </cols>
  <sheetData>
    <row r="1" spans="1:6" ht="33" customHeight="1" x14ac:dyDescent="0.25">
      <c r="A1" s="117" t="s">
        <v>86</v>
      </c>
      <c r="B1" s="117"/>
      <c r="C1" s="117"/>
      <c r="D1" s="117"/>
      <c r="E1" s="117"/>
      <c r="F1" s="117"/>
    </row>
    <row r="2" spans="1:6" ht="34.5" customHeight="1" x14ac:dyDescent="0.25">
      <c r="A2" s="51" t="s">
        <v>67</v>
      </c>
      <c r="B2" s="52" t="s">
        <v>68</v>
      </c>
      <c r="C2" s="52" t="s">
        <v>69</v>
      </c>
      <c r="D2" s="52" t="s">
        <v>70</v>
      </c>
      <c r="E2" s="52" t="s">
        <v>72</v>
      </c>
      <c r="F2" s="52" t="s">
        <v>71</v>
      </c>
    </row>
    <row r="3" spans="1:6" ht="15" customHeight="1" x14ac:dyDescent="0.25">
      <c r="A3" s="82" t="s">
        <v>1</v>
      </c>
      <c r="B3" s="83">
        <v>2306</v>
      </c>
      <c r="C3" s="84">
        <v>144</v>
      </c>
      <c r="D3" s="84">
        <v>1340</v>
      </c>
      <c r="E3" s="84">
        <f t="shared" ref="E3" si="0">SUM(C3+D3)</f>
        <v>1484</v>
      </c>
      <c r="F3" s="85">
        <f t="shared" ref="F3" si="1">SUM(E3/B3*100)</f>
        <v>64.353859496964432</v>
      </c>
    </row>
  </sheetData>
  <autoFilter ref="A2:F3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Normal="100" workbookViewId="0">
      <selection activeCell="B5" sqref="B5:B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4"/>
      <c r="P1" s="35"/>
      <c r="Q1" s="35"/>
      <c r="R1" s="35"/>
      <c r="S1" s="35"/>
      <c r="T1" s="35"/>
      <c r="U1" s="35"/>
      <c r="V1" s="23"/>
      <c r="W1" s="23"/>
      <c r="X1" s="23"/>
      <c r="Y1" s="23"/>
      <c r="Z1" s="23"/>
      <c r="AA1" s="23"/>
      <c r="AB1" s="23"/>
      <c r="AC1" s="23"/>
      <c r="AD1" s="23"/>
      <c r="AE1" s="35"/>
      <c r="AF1" s="35"/>
      <c r="AG1" s="35"/>
      <c r="AH1" s="35"/>
      <c r="AI1" s="35"/>
      <c r="AJ1" s="35"/>
      <c r="AK1" s="36"/>
    </row>
    <row r="2" spans="1:39" ht="15" customHeight="1" x14ac:dyDescent="0.25">
      <c r="A2" s="93" t="s">
        <v>0</v>
      </c>
      <c r="B2" s="102" t="s">
        <v>2</v>
      </c>
      <c r="C2" s="32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8" t="s">
        <v>17</v>
      </c>
      <c r="AF2" s="108"/>
      <c r="AG2" s="108" t="s">
        <v>18</v>
      </c>
      <c r="AH2" s="108"/>
      <c r="AI2" s="108" t="s">
        <v>19</v>
      </c>
      <c r="AJ2" s="108"/>
      <c r="AK2" s="36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38" t="s">
        <v>20</v>
      </c>
      <c r="AF3" s="38" t="s">
        <v>12</v>
      </c>
      <c r="AG3" s="38" t="s">
        <v>20</v>
      </c>
      <c r="AH3" s="38" t="s">
        <v>12</v>
      </c>
      <c r="AI3" s="38" t="s">
        <v>20</v>
      </c>
      <c r="AJ3" s="38" t="s">
        <v>12</v>
      </c>
      <c r="AK3" s="62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46</v>
      </c>
      <c r="E4" s="78">
        <v>13</v>
      </c>
      <c r="F4" s="78">
        <v>23</v>
      </c>
      <c r="G4" s="78">
        <v>365</v>
      </c>
      <c r="H4" s="78">
        <v>55</v>
      </c>
      <c r="I4" s="78">
        <v>12</v>
      </c>
      <c r="J4" s="78">
        <v>28</v>
      </c>
      <c r="K4" s="78">
        <v>319</v>
      </c>
      <c r="L4" s="78">
        <v>40</v>
      </c>
      <c r="M4" s="78">
        <v>1</v>
      </c>
      <c r="N4" s="78">
        <v>13</v>
      </c>
      <c r="O4" s="78">
        <v>342</v>
      </c>
      <c r="P4" s="78">
        <v>36</v>
      </c>
      <c r="Q4" s="78">
        <v>3</v>
      </c>
      <c r="R4" s="78">
        <v>15</v>
      </c>
      <c r="S4" s="78">
        <v>349</v>
      </c>
      <c r="T4" s="78">
        <v>40</v>
      </c>
      <c r="U4" s="78">
        <v>3</v>
      </c>
      <c r="V4" s="78">
        <v>13</v>
      </c>
      <c r="W4" s="78">
        <v>79</v>
      </c>
      <c r="X4" s="78">
        <v>18</v>
      </c>
      <c r="Y4" s="78">
        <v>3</v>
      </c>
      <c r="Z4" s="78">
        <v>11</v>
      </c>
      <c r="AA4" s="78">
        <v>117</v>
      </c>
      <c r="AB4" s="78">
        <v>11</v>
      </c>
      <c r="AC4" s="78">
        <v>0</v>
      </c>
      <c r="AD4" s="78">
        <v>6</v>
      </c>
      <c r="AE4" s="65">
        <v>22</v>
      </c>
      <c r="AF4" s="65">
        <v>32</v>
      </c>
      <c r="AG4" s="65">
        <v>31</v>
      </c>
      <c r="AH4" s="65">
        <v>16</v>
      </c>
      <c r="AI4" s="7">
        <v>29</v>
      </c>
      <c r="AJ4" s="7">
        <v>20</v>
      </c>
      <c r="AK4" s="64">
        <f t="shared" ref="AK4" si="0">SUM(D4+H4+L4+P4+T4+X4+AB4)</f>
        <v>246</v>
      </c>
      <c r="AL4" s="50">
        <f t="shared" ref="AL4" si="1">SUM(E4+I4+M4+Q4+U4+Y4+AC4)</f>
        <v>35</v>
      </c>
      <c r="AM4" s="50">
        <f t="shared" ref="AM4" si="2">SUM(F4+J4+N4+R4+V4+Z4+AD4)</f>
        <v>109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E2:AF2"/>
    <mergeCell ref="AG2:AH2"/>
    <mergeCell ref="AI2:AJ2"/>
    <mergeCell ref="K2:N2"/>
    <mergeCell ref="O2:R2"/>
    <mergeCell ref="S2:V2"/>
    <mergeCell ref="W2:Z2"/>
    <mergeCell ref="AA2:AD2"/>
    <mergeCell ref="A1:N1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"/>
  <sheetViews>
    <sheetView topLeftCell="A4" zoomScale="90" zoomScaleNormal="90" workbookViewId="0">
      <selection activeCell="C5" sqref="C5:C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</row>
    <row r="2" spans="1:39" ht="15" customHeight="1" x14ac:dyDescent="0.25">
      <c r="A2" s="93" t="s">
        <v>0</v>
      </c>
      <c r="B2" s="102" t="s">
        <v>2</v>
      </c>
      <c r="C2" s="5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8" t="s">
        <v>17</v>
      </c>
      <c r="AF2" s="108"/>
      <c r="AG2" s="108" t="s">
        <v>18</v>
      </c>
      <c r="AH2" s="108"/>
      <c r="AI2" s="108" t="s">
        <v>19</v>
      </c>
      <c r="AJ2" s="108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38" t="s">
        <v>20</v>
      </c>
      <c r="AF3" s="38" t="s">
        <v>12</v>
      </c>
      <c r="AG3" s="38" t="s">
        <v>20</v>
      </c>
      <c r="AH3" s="38" t="s">
        <v>12</v>
      </c>
      <c r="AI3" s="38" t="s">
        <v>20</v>
      </c>
      <c r="AJ3" s="38" t="s">
        <v>12</v>
      </c>
      <c r="AK3" s="66" t="s">
        <v>16</v>
      </c>
      <c r="AL3" s="67" t="s">
        <v>77</v>
      </c>
      <c r="AM3" s="67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6</v>
      </c>
      <c r="E4" s="78">
        <v>1</v>
      </c>
      <c r="F4" s="78">
        <v>2</v>
      </c>
      <c r="G4" s="78">
        <v>365</v>
      </c>
      <c r="H4" s="78">
        <v>7</v>
      </c>
      <c r="I4" s="78">
        <v>2</v>
      </c>
      <c r="J4" s="78">
        <v>1</v>
      </c>
      <c r="K4" s="78">
        <v>319</v>
      </c>
      <c r="L4" s="78">
        <v>2</v>
      </c>
      <c r="M4" s="78">
        <v>0</v>
      </c>
      <c r="N4" s="78">
        <v>0</v>
      </c>
      <c r="O4" s="78">
        <v>342</v>
      </c>
      <c r="P4" s="78">
        <v>0</v>
      </c>
      <c r="Q4" s="78">
        <v>0</v>
      </c>
      <c r="R4" s="78">
        <v>0</v>
      </c>
      <c r="S4" s="78">
        <v>349</v>
      </c>
      <c r="T4" s="78">
        <v>1</v>
      </c>
      <c r="U4" s="78">
        <v>0</v>
      </c>
      <c r="V4" s="78">
        <v>0</v>
      </c>
      <c r="W4" s="78">
        <v>79</v>
      </c>
      <c r="X4" s="78">
        <v>4</v>
      </c>
      <c r="Y4" s="78">
        <v>2</v>
      </c>
      <c r="Z4" s="78">
        <v>2</v>
      </c>
      <c r="AA4" s="78">
        <v>117</v>
      </c>
      <c r="AB4" s="78">
        <v>3</v>
      </c>
      <c r="AC4" s="78">
        <v>1</v>
      </c>
      <c r="AD4" s="78">
        <v>1</v>
      </c>
      <c r="AE4" s="65">
        <v>16</v>
      </c>
      <c r="AF4" s="65">
        <v>2</v>
      </c>
      <c r="AG4" s="65">
        <v>34</v>
      </c>
      <c r="AH4" s="65">
        <v>1</v>
      </c>
      <c r="AI4" s="7">
        <v>32</v>
      </c>
      <c r="AJ4" s="7">
        <v>7</v>
      </c>
      <c r="AK4" s="58">
        <f t="shared" ref="AK4" si="0">SUM(D4+H4+L4+P4+T4+X4+AB4)</f>
        <v>23</v>
      </c>
      <c r="AL4" s="59">
        <f t="shared" ref="AL4" si="1">SUM(E4+I4+M4+Q4+U4+Y4+AC4)</f>
        <v>6</v>
      </c>
      <c r="AM4" s="59">
        <f t="shared" ref="AM4" si="2">SUM(F4+J4+N4+R4+V4+Z4+AD4)</f>
        <v>6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I2:AJ2"/>
    <mergeCell ref="AG2:AH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"/>
  <sheetViews>
    <sheetView zoomScale="70" zoomScaleNormal="70" workbookViewId="0">
      <selection activeCell="B5" sqref="B5:B22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3</v>
      </c>
      <c r="E4" s="78">
        <v>1</v>
      </c>
      <c r="F4" s="78">
        <v>0</v>
      </c>
      <c r="G4" s="78">
        <v>365</v>
      </c>
      <c r="H4" s="78">
        <v>5</v>
      </c>
      <c r="I4" s="78">
        <v>0</v>
      </c>
      <c r="J4" s="78">
        <v>1</v>
      </c>
      <c r="K4" s="78">
        <v>319</v>
      </c>
      <c r="L4" s="78">
        <v>47</v>
      </c>
      <c r="M4" s="78">
        <v>2</v>
      </c>
      <c r="N4" s="78">
        <v>15</v>
      </c>
      <c r="O4" s="78">
        <v>342</v>
      </c>
      <c r="P4" s="78">
        <v>29</v>
      </c>
      <c r="Q4" s="78">
        <v>3</v>
      </c>
      <c r="R4" s="78">
        <v>4</v>
      </c>
      <c r="S4" s="78">
        <v>349</v>
      </c>
      <c r="T4" s="78">
        <v>47</v>
      </c>
      <c r="U4" s="78">
        <v>2</v>
      </c>
      <c r="V4" s="78">
        <v>26</v>
      </c>
      <c r="W4" s="78">
        <v>79</v>
      </c>
      <c r="X4" s="78">
        <v>13</v>
      </c>
      <c r="Y4" s="78">
        <v>0</v>
      </c>
      <c r="Z4" s="78">
        <v>6</v>
      </c>
      <c r="AA4" s="78">
        <v>117</v>
      </c>
      <c r="AB4" s="78">
        <v>10</v>
      </c>
      <c r="AC4" s="78">
        <v>1</v>
      </c>
      <c r="AD4" s="78">
        <v>1</v>
      </c>
      <c r="AE4" s="69">
        <v>15</v>
      </c>
      <c r="AF4" s="69">
        <v>24</v>
      </c>
      <c r="AG4" s="69">
        <v>13</v>
      </c>
      <c r="AH4" s="69">
        <v>28</v>
      </c>
      <c r="AI4" s="11">
        <v>35</v>
      </c>
      <c r="AJ4" s="11">
        <v>8</v>
      </c>
      <c r="AK4" s="57">
        <f t="shared" ref="AK4" si="0">SUM(D4+H4+L4+P4+T4+X4+AB4)</f>
        <v>154</v>
      </c>
      <c r="AL4" s="50">
        <f t="shared" ref="AL4" si="1">SUM(E4+I4+M4+Q4+U4+Y4+AC4)</f>
        <v>9</v>
      </c>
      <c r="AM4" s="50">
        <f t="shared" ref="AM4" si="2">SUM(F4+J4+N4+R4+V4+Z4+AD4)</f>
        <v>53</v>
      </c>
    </row>
    <row r="5" spans="1:39" ht="15" customHeight="1" x14ac:dyDescent="0.25"/>
    <row r="6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zoomScale="70" zoomScaleNormal="70" workbookViewId="0">
      <selection activeCell="B5" sqref="A5:B23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0"/>
      <c r="AL3" s="63" t="s">
        <v>77</v>
      </c>
      <c r="AM3" s="6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41</v>
      </c>
      <c r="M4" s="78">
        <v>1</v>
      </c>
      <c r="N4" s="78">
        <v>22</v>
      </c>
      <c r="O4" s="78">
        <v>342</v>
      </c>
      <c r="P4" s="78">
        <v>28</v>
      </c>
      <c r="Q4" s="78">
        <v>1</v>
      </c>
      <c r="R4" s="78">
        <v>4</v>
      </c>
      <c r="S4" s="78">
        <v>349</v>
      </c>
      <c r="T4" s="78">
        <v>36</v>
      </c>
      <c r="U4" s="78">
        <v>1</v>
      </c>
      <c r="V4" s="78">
        <v>14</v>
      </c>
      <c r="W4" s="78">
        <v>79</v>
      </c>
      <c r="X4" s="78">
        <v>15</v>
      </c>
      <c r="Y4" s="78">
        <v>1</v>
      </c>
      <c r="Z4" s="78">
        <v>5</v>
      </c>
      <c r="AA4" s="78">
        <v>117</v>
      </c>
      <c r="AB4" s="78">
        <v>13</v>
      </c>
      <c r="AC4" s="78">
        <v>3</v>
      </c>
      <c r="AD4" s="78">
        <v>9</v>
      </c>
      <c r="AE4" s="69">
        <v>27</v>
      </c>
      <c r="AF4" s="69">
        <v>28</v>
      </c>
      <c r="AG4" s="69">
        <v>20</v>
      </c>
      <c r="AH4" s="69">
        <v>15</v>
      </c>
      <c r="AI4" s="11">
        <v>26</v>
      </c>
      <c r="AJ4" s="11">
        <v>18</v>
      </c>
      <c r="AK4" s="57">
        <f t="shared" ref="AK4" si="0">SUM(D4+H4+L4+P4+T4+X4+AB4)</f>
        <v>133</v>
      </c>
      <c r="AL4" s="50">
        <f t="shared" ref="AL4" si="1">SUM(E4+I4+M4+Q4+U4+Y4+AC4)</f>
        <v>7</v>
      </c>
      <c r="AM4" s="50">
        <f t="shared" ref="AM4" si="2">SUM(F4+J4+N4+R4+V4+Z4+AD4)</f>
        <v>54</v>
      </c>
    </row>
    <row r="5" spans="1:39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60" zoomScaleNormal="60" workbookViewId="0">
      <selection activeCell="C5" sqref="C5:C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L3" s="53" t="s">
        <v>77</v>
      </c>
      <c r="AM3" s="53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0</v>
      </c>
      <c r="I4" s="78">
        <v>0</v>
      </c>
      <c r="J4" s="78">
        <v>0</v>
      </c>
      <c r="K4" s="78">
        <v>319</v>
      </c>
      <c r="L4" s="78">
        <v>0</v>
      </c>
      <c r="M4" s="78">
        <v>0</v>
      </c>
      <c r="N4" s="78">
        <v>0</v>
      </c>
      <c r="O4" s="78">
        <v>342</v>
      </c>
      <c r="P4" s="78">
        <v>35</v>
      </c>
      <c r="Q4" s="78">
        <v>8</v>
      </c>
      <c r="R4" s="78">
        <v>13</v>
      </c>
      <c r="S4" s="78">
        <v>349</v>
      </c>
      <c r="T4" s="78">
        <v>31</v>
      </c>
      <c r="U4" s="78">
        <v>1</v>
      </c>
      <c r="V4" s="78">
        <v>12</v>
      </c>
      <c r="W4" s="78">
        <v>79</v>
      </c>
      <c r="X4" s="78">
        <v>17</v>
      </c>
      <c r="Y4" s="78">
        <v>6</v>
      </c>
      <c r="Z4" s="78">
        <v>5</v>
      </c>
      <c r="AA4" s="78">
        <v>117</v>
      </c>
      <c r="AB4" s="78">
        <v>15</v>
      </c>
      <c r="AC4" s="78">
        <v>1</v>
      </c>
      <c r="AD4" s="78">
        <v>8</v>
      </c>
      <c r="AE4" s="69">
        <v>13</v>
      </c>
      <c r="AF4" s="69">
        <v>21</v>
      </c>
      <c r="AG4" s="69">
        <v>15</v>
      </c>
      <c r="AH4" s="69">
        <v>13</v>
      </c>
      <c r="AI4" s="11">
        <v>9</v>
      </c>
      <c r="AJ4" s="11">
        <v>20</v>
      </c>
      <c r="AK4" s="26">
        <f t="shared" ref="AK4" si="0">SUM(D4+H4+L4+P4+T4+X4+AB4)</f>
        <v>98</v>
      </c>
      <c r="AL4">
        <f t="shared" ref="AL4" si="1">SUM(E4+I4+M4+Q4+U4+Y4+AC4)</f>
        <v>16</v>
      </c>
      <c r="AM4">
        <f t="shared" ref="AM4" si="2">SUM(F4+J4+N4+R4+V4+Z4+AD4)</f>
        <v>38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60" zoomScaleNormal="60" workbookViewId="0">
      <selection activeCell="S5" sqref="R5:S2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180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9"/>
      <c r="AL3" s="67" t="s">
        <v>77</v>
      </c>
      <c r="AM3" s="67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26</v>
      </c>
      <c r="E4" s="78">
        <v>12</v>
      </c>
      <c r="F4" s="78">
        <v>14</v>
      </c>
      <c r="G4" s="78">
        <v>365</v>
      </c>
      <c r="H4" s="78">
        <v>75</v>
      </c>
      <c r="I4" s="78">
        <v>11</v>
      </c>
      <c r="J4" s="78">
        <v>41</v>
      </c>
      <c r="K4" s="78">
        <v>319</v>
      </c>
      <c r="L4" s="78">
        <v>41</v>
      </c>
      <c r="M4" s="78">
        <v>7</v>
      </c>
      <c r="N4" s="78">
        <v>16</v>
      </c>
      <c r="O4" s="78">
        <v>342</v>
      </c>
      <c r="P4" s="78">
        <v>57</v>
      </c>
      <c r="Q4" s="78">
        <v>2</v>
      </c>
      <c r="R4" s="78">
        <v>23</v>
      </c>
      <c r="S4" s="78">
        <v>349</v>
      </c>
      <c r="T4" s="78">
        <v>52</v>
      </c>
      <c r="U4" s="78">
        <v>3</v>
      </c>
      <c r="V4" s="78">
        <v>14</v>
      </c>
      <c r="W4" s="78">
        <v>79</v>
      </c>
      <c r="X4" s="78">
        <v>8</v>
      </c>
      <c r="Y4" s="78">
        <v>1</v>
      </c>
      <c r="Z4" s="78">
        <v>7</v>
      </c>
      <c r="AA4" s="78">
        <v>117</v>
      </c>
      <c r="AB4" s="78">
        <v>22</v>
      </c>
      <c r="AC4" s="78">
        <v>3</v>
      </c>
      <c r="AD4" s="78">
        <v>14</v>
      </c>
      <c r="AE4" s="69">
        <v>33</v>
      </c>
      <c r="AF4" s="69">
        <v>24</v>
      </c>
      <c r="AG4" s="69">
        <v>37</v>
      </c>
      <c r="AH4" s="69">
        <v>16</v>
      </c>
      <c r="AI4" s="11">
        <v>39</v>
      </c>
      <c r="AJ4" s="11">
        <v>20</v>
      </c>
      <c r="AK4" s="58">
        <f t="shared" ref="AK4" si="0">SUM(D4+H4+L4+P4+T4+X4+AB4)</f>
        <v>281</v>
      </c>
      <c r="AL4" s="59">
        <f t="shared" ref="AL4" si="1">SUM(E4+I4+M4+Q4+U4+Y4+AC4)</f>
        <v>39</v>
      </c>
      <c r="AM4" s="59">
        <f t="shared" ref="AM4" si="2">SUM(F4+J4+N4+R4+V4+Z4+AD4)</f>
        <v>129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zoomScale="70" zoomScaleNormal="70" workbookViewId="0">
      <selection activeCell="AA20" sqref="AA20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 x14ac:dyDescent="0.25">
      <c r="A2" s="93" t="s">
        <v>0</v>
      </c>
      <c r="B2" s="102" t="s">
        <v>2</v>
      </c>
      <c r="C2" s="14"/>
      <c r="D2" s="103" t="s">
        <v>4</v>
      </c>
      <c r="E2" s="103"/>
      <c r="F2" s="103"/>
      <c r="G2" s="104" t="s">
        <v>5</v>
      </c>
      <c r="H2" s="105"/>
      <c r="I2" s="105"/>
      <c r="J2" s="106"/>
      <c r="K2" s="104" t="s">
        <v>6</v>
      </c>
      <c r="L2" s="105"/>
      <c r="M2" s="105"/>
      <c r="N2" s="106"/>
      <c r="O2" s="104" t="s">
        <v>7</v>
      </c>
      <c r="P2" s="105"/>
      <c r="Q2" s="105"/>
      <c r="R2" s="106"/>
      <c r="S2" s="104" t="s">
        <v>8</v>
      </c>
      <c r="T2" s="105"/>
      <c r="U2" s="105"/>
      <c r="V2" s="106"/>
      <c r="W2" s="104" t="s">
        <v>9</v>
      </c>
      <c r="X2" s="105"/>
      <c r="Y2" s="105"/>
      <c r="Z2" s="106"/>
      <c r="AA2" s="104" t="s">
        <v>10</v>
      </c>
      <c r="AB2" s="105"/>
      <c r="AC2" s="105"/>
      <c r="AD2" s="106"/>
      <c r="AE2" s="107" t="s">
        <v>17</v>
      </c>
      <c r="AF2" s="107"/>
      <c r="AG2" s="107" t="s">
        <v>18</v>
      </c>
      <c r="AH2" s="107"/>
      <c r="AI2" s="107" t="s">
        <v>19</v>
      </c>
      <c r="AJ2" s="107"/>
    </row>
    <row r="3" spans="1:39" ht="77.25" customHeight="1" x14ac:dyDescent="0.25">
      <c r="A3" s="94"/>
      <c r="B3" s="102"/>
      <c r="C3" s="13" t="s">
        <v>15</v>
      </c>
      <c r="D3" s="5" t="s">
        <v>16</v>
      </c>
      <c r="E3" s="5" t="s">
        <v>13</v>
      </c>
      <c r="F3" s="5" t="s">
        <v>14</v>
      </c>
      <c r="G3" s="13" t="s">
        <v>15</v>
      </c>
      <c r="H3" s="5" t="s">
        <v>16</v>
      </c>
      <c r="I3" s="5" t="s">
        <v>13</v>
      </c>
      <c r="J3" s="5" t="s">
        <v>14</v>
      </c>
      <c r="K3" s="13" t="s">
        <v>15</v>
      </c>
      <c r="L3" s="5" t="s">
        <v>16</v>
      </c>
      <c r="M3" s="5" t="s">
        <v>13</v>
      </c>
      <c r="N3" s="5" t="s">
        <v>14</v>
      </c>
      <c r="O3" s="13" t="s">
        <v>15</v>
      </c>
      <c r="P3" s="5" t="s">
        <v>16</v>
      </c>
      <c r="Q3" s="5" t="s">
        <v>13</v>
      </c>
      <c r="R3" s="5" t="s">
        <v>14</v>
      </c>
      <c r="S3" s="13" t="s">
        <v>15</v>
      </c>
      <c r="T3" s="5" t="s">
        <v>16</v>
      </c>
      <c r="U3" s="5" t="s">
        <v>13</v>
      </c>
      <c r="V3" s="5" t="s">
        <v>14</v>
      </c>
      <c r="W3" s="13" t="s">
        <v>15</v>
      </c>
      <c r="X3" s="5" t="s">
        <v>16</v>
      </c>
      <c r="Y3" s="5" t="s">
        <v>13</v>
      </c>
      <c r="Z3" s="5" t="s">
        <v>14</v>
      </c>
      <c r="AA3" s="13" t="s">
        <v>15</v>
      </c>
      <c r="AB3" s="5" t="s">
        <v>16</v>
      </c>
      <c r="AC3" s="5" t="s">
        <v>13</v>
      </c>
      <c r="AD3" s="5" t="s">
        <v>14</v>
      </c>
      <c r="AE3" s="15" t="s">
        <v>20</v>
      </c>
      <c r="AF3" s="15" t="s">
        <v>12</v>
      </c>
      <c r="AG3" s="15" t="s">
        <v>20</v>
      </c>
      <c r="AH3" s="15" t="s">
        <v>12</v>
      </c>
      <c r="AI3" s="15" t="s">
        <v>20</v>
      </c>
      <c r="AJ3" s="15" t="s">
        <v>12</v>
      </c>
      <c r="AK3" s="59"/>
      <c r="AL3" s="67" t="s">
        <v>77</v>
      </c>
      <c r="AM3" s="67" t="s">
        <v>78</v>
      </c>
    </row>
    <row r="4" spans="1:39" x14ac:dyDescent="0.25">
      <c r="A4" s="6" t="s">
        <v>1</v>
      </c>
      <c r="B4" s="8">
        <v>25</v>
      </c>
      <c r="C4" s="78">
        <v>357</v>
      </c>
      <c r="D4" s="78">
        <v>0</v>
      </c>
      <c r="E4" s="78">
        <v>0</v>
      </c>
      <c r="F4" s="78">
        <v>0</v>
      </c>
      <c r="G4" s="78">
        <v>365</v>
      </c>
      <c r="H4" s="78">
        <v>14</v>
      </c>
      <c r="I4" s="78">
        <v>0</v>
      </c>
      <c r="J4" s="78">
        <v>4</v>
      </c>
      <c r="K4" s="78">
        <v>319</v>
      </c>
      <c r="L4" s="78">
        <v>12</v>
      </c>
      <c r="M4" s="78">
        <v>0</v>
      </c>
      <c r="N4" s="78">
        <v>11</v>
      </c>
      <c r="O4" s="78">
        <v>342</v>
      </c>
      <c r="P4" s="78">
        <v>17</v>
      </c>
      <c r="Q4" s="78">
        <v>0</v>
      </c>
      <c r="R4" s="78">
        <v>13</v>
      </c>
      <c r="S4" s="78">
        <v>349</v>
      </c>
      <c r="T4" s="78">
        <v>13</v>
      </c>
      <c r="U4" s="78">
        <v>0</v>
      </c>
      <c r="V4" s="78">
        <v>4</v>
      </c>
      <c r="W4" s="78">
        <v>79</v>
      </c>
      <c r="X4" s="78">
        <v>9</v>
      </c>
      <c r="Y4" s="78">
        <v>0</v>
      </c>
      <c r="Z4" s="78">
        <v>4</v>
      </c>
      <c r="AA4" s="78">
        <v>117</v>
      </c>
      <c r="AB4" s="78">
        <v>4</v>
      </c>
      <c r="AC4" s="78">
        <v>0</v>
      </c>
      <c r="AD4" s="78">
        <v>4</v>
      </c>
      <c r="AE4" s="71">
        <v>22</v>
      </c>
      <c r="AF4" s="71">
        <v>24</v>
      </c>
      <c r="AG4" s="71">
        <v>24</v>
      </c>
      <c r="AH4" s="71">
        <v>4</v>
      </c>
      <c r="AI4" s="11">
        <v>28</v>
      </c>
      <c r="AJ4" s="11">
        <v>8</v>
      </c>
      <c r="AK4" s="58">
        <f t="shared" ref="AK4" si="0">SUM(D4+H4+L4+P4+T4+X4+AB4)</f>
        <v>69</v>
      </c>
      <c r="AL4" s="59">
        <f t="shared" ref="AL4" si="1">SUM(E4+I4+M4+Q4+U4+Y4+AC4)</f>
        <v>0</v>
      </c>
      <c r="AM4" s="59">
        <f t="shared" ref="AM4" si="2">SUM(F4+J4+N4+R4+V4+Z4+AD4)</f>
        <v>40</v>
      </c>
    </row>
    <row r="5" spans="1:39" ht="15" customHeight="1" x14ac:dyDescent="0.25"/>
    <row r="6" spans="1:39" ht="15" customHeight="1" x14ac:dyDescent="0.25"/>
    <row r="7" spans="1:39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Математика</vt:lpstr>
      <vt:lpstr>Русский язык</vt:lpstr>
      <vt:lpstr>Английский язык</vt:lpstr>
      <vt:lpstr>Немецеий язык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Физическая культура</vt:lpstr>
      <vt:lpstr>Технология</vt:lpstr>
      <vt:lpstr>ОБЖ</vt:lpstr>
      <vt:lpstr>СВОД</vt:lpstr>
      <vt:lpstr>по предметам</vt:lpstr>
      <vt:lpstr>по классам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2020-11-25T17:56:02Z</dcterms:modified>
</cp:coreProperties>
</file>